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8"/>
  </bookViews>
  <sheets>
    <sheet name="EF" sheetId="1" r:id="rId1"/>
    <sheet name="CF" sheetId="2" r:id="rId2"/>
    <sheet name="Calcul indiv " sheetId="3" r:id="rId3"/>
    <sheet name="Exemple" sheetId="4" r:id="rId4"/>
    <sheet name="CF si Alloc." sheetId="5" r:id="rId5"/>
    <sheet name="CF situation familiale" sheetId="6" r:id="rId6"/>
    <sheet name="B1" sheetId="7" r:id="rId7"/>
    <sheet name="B5" sheetId="8" r:id="rId8"/>
    <sheet name="B10" sheetId="9" r:id="rId9"/>
  </sheets>
  <definedNames>
    <definedName name="_xlfn.SINGLE" hidden="1">#NAME?</definedName>
    <definedName name="_xlnm.Print_Titles" localSheetId="1">'CF'!$11:$13</definedName>
    <definedName name="_xlnm.Print_Area" localSheetId="2">'Calcul indiv '!$A$1:$AM$34</definedName>
    <definedName name="_xlnm.Print_Area" localSheetId="3">'Exemple'!$A$1:$AM$35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H8" authorId="0">
      <text>
        <r>
          <rPr>
            <b/>
            <sz val="9"/>
            <rFont val="Tahoma"/>
            <family val="2"/>
          </rPr>
          <t>non travailleur</t>
        </r>
      </text>
    </comment>
    <comment ref="H9" authorId="0">
      <text>
        <r>
          <rPr>
            <b/>
            <sz val="9"/>
            <rFont val="Tahoma"/>
            <family val="2"/>
          </rPr>
          <t>Travailleur</t>
        </r>
      </text>
    </comment>
  </commentList>
</comments>
</file>

<file path=xl/comments3.xml><?xml version="1.0" encoding="utf-8"?>
<comments xmlns="http://schemas.openxmlformats.org/spreadsheetml/2006/main">
  <authors>
    <author>Fatima ABSISAN</author>
  </authors>
  <commentList>
    <comment ref="A26" authorId="0">
      <text>
        <r>
          <rPr>
            <b/>
            <sz val="9"/>
            <rFont val="Tahoma"/>
            <family val="2"/>
          </rPr>
          <t>En centre d'hébergement :</t>
        </r>
        <r>
          <rPr>
            <sz val="9"/>
            <rFont val="Tahoma"/>
            <family val="2"/>
          </rPr>
          <t xml:space="preserve">
Art. 64. §4.b) une fois par trimestre : les frais médicaux, paramédicaux et pharmaceutiques;(arrêté du&lt;21&gt; &lt;SEPTEMBRE&gt; &lt;2006&gt;)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En centre d'hébergement :
</t>
        </r>
        <r>
          <rPr>
            <sz val="9"/>
            <rFont val="Tahoma"/>
            <family val="2"/>
          </rPr>
          <t>Art. 64. §4. c) une fois par an : les frais d'administrateurs de biens, 
(arrêté du&lt;21&gt; &lt;SEPTEMBRE&gt; &lt;2006&gt;)</t>
        </r>
      </text>
    </comment>
    <comment ref="G10" authorId="0">
      <text>
        <r>
          <rPr>
            <sz val="9"/>
            <rFont val="Tahoma"/>
            <family val="2"/>
          </rPr>
          <t>le code 1 correspond au montant argent de poche pour travailleur soit 1/3 du salaire ou 262,31€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sz val="9"/>
            <rFont val="Tahoma"/>
            <family val="2"/>
          </rPr>
          <t>Le code 2 correspond au montant argent de poche pour non travailleur soit 200,51 €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Indiquer 1 ou 2</t>
        </r>
      </text>
    </comment>
  </commentList>
</comments>
</file>

<file path=xl/comments4.xml><?xml version="1.0" encoding="utf-8"?>
<comments xmlns="http://schemas.openxmlformats.org/spreadsheetml/2006/main">
  <authors>
    <author>Fatima ABSISAN</author>
  </authors>
  <commentList>
    <comment ref="G10" authorId="0">
      <text>
        <r>
          <rPr>
            <sz val="9"/>
            <rFont val="Tahoma"/>
            <family val="2"/>
          </rPr>
          <t>le code 1 correspond au montant argent de poche pour travailleur soit 1/3 du salaire ou 260,56€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sz val="9"/>
            <rFont val="Tahoma"/>
            <family val="2"/>
          </rPr>
          <t>Le code 2 correspond au montant argent de poche pour non travailleur soit 199,17 €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Indiquer 1 ou 2</t>
        </r>
      </text>
    </comment>
  </commentList>
</comments>
</file>

<file path=xl/comments5.xml><?xml version="1.0" encoding="utf-8"?>
<comments xmlns="http://schemas.openxmlformats.org/spreadsheetml/2006/main">
  <authors>
    <author>Fatima ABSISAN</author>
  </authors>
  <commentList>
    <comment ref="E12" authorId="0">
      <text>
        <r>
          <rPr>
            <b/>
            <sz val="9"/>
            <rFont val="Tahoma"/>
            <family val="2"/>
          </rPr>
          <t xml:space="preserve">Encoder "1" en colonne "E" si la personne a droit à une réduction 
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sz val="9"/>
            <rFont val="Tahoma"/>
            <family val="2"/>
          </rPr>
          <t xml:space="preserve">Encoder "1"dans la colonne "E" pour l'enfant dont les parents ont un AER permettant une réduction 
</t>
        </r>
      </text>
    </comment>
  </commentList>
</comments>
</file>

<file path=xl/comments6.xml><?xml version="1.0" encoding="utf-8"?>
<comments xmlns="http://schemas.openxmlformats.org/spreadsheetml/2006/main">
  <authors>
    <author>Fatima ABSISAN</author>
  </authors>
  <commentList>
    <comment ref="A16" authorId="0">
      <text>
        <r>
          <rPr>
            <b/>
            <sz val="9"/>
            <rFont val="Tahoma"/>
            <family val="2"/>
          </rPr>
          <t>Préciser si l'enfant est le premier ou 2ème ...</t>
        </r>
      </text>
    </comment>
    <comment ref="A17" authorId="0">
      <text>
        <r>
          <rPr>
            <b/>
            <sz val="9"/>
            <rFont val="Tahoma"/>
            <family val="2"/>
          </rPr>
          <t>Invalide/Orphelin/Chômeur/Pensionné</t>
        </r>
      </text>
    </comment>
    <comment ref="A19" authorId="0">
      <text>
        <r>
          <rPr>
            <b/>
            <sz val="9"/>
            <rFont val="Tahoma"/>
            <family val="2"/>
          </rPr>
          <t>Handicap/Montant du supplément handicap</t>
        </r>
        <r>
          <rPr>
            <sz val="9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rFont val="Tahoma"/>
            <family val="2"/>
          </rPr>
          <t>Si I/O/C/P ramener le montant des allocations familiales au taux ordinaire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<sst xmlns="http://schemas.openxmlformats.org/spreadsheetml/2006/main" count="339" uniqueCount="91">
  <si>
    <t>Contributions financières:</t>
  </si>
  <si>
    <t>Vous trouverez ci-joint un tableau récapitulatif des contributions</t>
  </si>
  <si>
    <t>financières reprenant les corrections.</t>
  </si>
  <si>
    <t>Commission communautaire française</t>
  </si>
  <si>
    <t>Contribution financière maximale</t>
  </si>
  <si>
    <t>Argent de poche</t>
  </si>
  <si>
    <t>NT</t>
  </si>
  <si>
    <t>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</si>
  <si>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</si>
  <si>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</si>
  <si>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</si>
  <si>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</si>
  <si>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</si>
  <si>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</si>
  <si>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</si>
  <si>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</si>
  <si>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</si>
  <si>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</si>
  <si>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</si>
  <si>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</si>
  <si>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</si>
  <si>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</si>
  <si>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A</t>
  </si>
  <si>
    <t>B7</t>
  </si>
  <si>
    <t>CF Max</t>
  </si>
  <si>
    <t>CF Dispo</t>
  </si>
  <si>
    <t>COCOF</t>
  </si>
  <si>
    <t>Centre</t>
  </si>
  <si>
    <t>Nombre de jours d'absence modifié</t>
  </si>
  <si>
    <t>T : code 1</t>
  </si>
  <si>
    <t xml:space="preserve">Salaire*1/3 </t>
  </si>
  <si>
    <t>ou</t>
  </si>
  <si>
    <t>NT : code 2</t>
  </si>
  <si>
    <t>CF</t>
  </si>
  <si>
    <t>Statut (argent de poche)</t>
  </si>
  <si>
    <t>Salaire</t>
  </si>
  <si>
    <t>Revenus de remplacement</t>
  </si>
  <si>
    <t>Allocations familiales extralégales</t>
  </si>
  <si>
    <t>Allocation handicapé</t>
  </si>
  <si>
    <t>Autres (pension alimentaire perçue…)</t>
  </si>
  <si>
    <t>Revenu total</t>
  </si>
  <si>
    <t>Argent de poche travailleur</t>
  </si>
  <si>
    <t>Argent de poche non travailleur</t>
  </si>
  <si>
    <t>Pension alimentaire versée</t>
  </si>
  <si>
    <t>Frais médicaux</t>
  </si>
  <si>
    <t>Administrateur de biens</t>
  </si>
  <si>
    <t>Frais de fréquentation</t>
  </si>
  <si>
    <t>Revenus disponibles</t>
  </si>
  <si>
    <t>Contributions financières facturées</t>
  </si>
  <si>
    <t>Total</t>
  </si>
  <si>
    <t>Légende:</t>
  </si>
  <si>
    <t>Les absences signalées en rouge indiquent le mois d'entrée ou de sortie de la personne</t>
  </si>
  <si>
    <t>Différence entre le montant centre et celui de la Cocof</t>
  </si>
  <si>
    <t xml:space="preserve">Convention prioritaire: pas de contribution financière pour la COCOF  </t>
  </si>
  <si>
    <t>Réduction: 1 = 50 %</t>
  </si>
  <si>
    <t xml:space="preserve">AF </t>
  </si>
  <si>
    <t>Prime Juillet</t>
  </si>
  <si>
    <t>Réd.</t>
  </si>
  <si>
    <t xml:space="preserve">CENTRE D’HEBERGEMENT POUR PERSONNES HANDICAPEES QUI BENEFICIENT EXCLUSIVEMENT D’ALLOCATIONS </t>
  </si>
  <si>
    <t>FAMILIALES OU DE PRESTATIONS FAMILIALES GARANTIES</t>
  </si>
  <si>
    <t>Dénomination du centre :</t>
  </si>
  <si>
    <t>ANNEE :</t>
  </si>
  <si>
    <t xml:space="preserve">NOM : </t>
  </si>
  <si>
    <t>PRENOM :</t>
  </si>
  <si>
    <t>DATE DE NAISSANCE :</t>
  </si>
  <si>
    <t>Date à laquelle la convention débute ou s'achève :</t>
  </si>
  <si>
    <t>Réduction accordée : oui/non</t>
  </si>
  <si>
    <t>Nombre d’enfants</t>
  </si>
  <si>
    <t>Rang</t>
  </si>
  <si>
    <t>Allocation supplémentaire « points »</t>
  </si>
  <si>
    <t>2/3 des allocations perçues</t>
  </si>
  <si>
    <t>2/3 des allocations au taux ordinaire</t>
  </si>
  <si>
    <t>Jours d’absence</t>
  </si>
  <si>
    <t>Montant contribution financière</t>
  </si>
  <si>
    <t>Montant facturé après réduction</t>
  </si>
  <si>
    <t xml:space="preserve">TOTAL DE L'ANNEE </t>
  </si>
  <si>
    <t>NOM</t>
  </si>
  <si>
    <t>I/O/C/P</t>
  </si>
  <si>
    <r>
      <t>C</t>
    </r>
    <r>
      <rPr>
        <b/>
        <u val="single"/>
        <sz val="11"/>
        <color indexed="23"/>
        <rFont val="Calibri"/>
        <family val="2"/>
      </rPr>
      <t>entre d'</t>
    </r>
    <r>
      <rPr>
        <b/>
        <u val="single"/>
        <sz val="11"/>
        <rFont val="Calibri"/>
        <family val="2"/>
      </rPr>
      <t>H</t>
    </r>
    <r>
      <rPr>
        <b/>
        <u val="single"/>
        <sz val="11"/>
        <color indexed="23"/>
        <rFont val="Calibri"/>
        <family val="2"/>
      </rPr>
      <t>ébergement</t>
    </r>
    <r>
      <rPr>
        <b/>
        <u val="single"/>
        <sz val="11"/>
        <rFont val="Calibri"/>
        <family val="2"/>
      </rPr>
      <t xml:space="preserve"> A</t>
    </r>
    <r>
      <rPr>
        <b/>
        <u val="single"/>
        <sz val="11"/>
        <color indexed="23"/>
        <rFont val="Calibri"/>
        <family val="2"/>
      </rPr>
      <t>dultes</t>
    </r>
  </si>
  <si>
    <t>Monoparental</t>
  </si>
  <si>
    <t>Personne ayant un supplément à payer au centre</t>
  </si>
  <si>
    <t>Le centre a un montant à rembourser à la personne</t>
  </si>
  <si>
    <r>
      <t>Après déduction des frais d'administrateur de bien, frais médicaux,argent de poche…du revenu; le montant obtenu en ligne 32 ,si il est inférieur au montant obtenu en ligne 16, est le montant réduit de la contribution financière à facturer. Ce montant est à encoder dans l'onglet "CF" dans</t>
    </r>
    <r>
      <rPr>
        <b/>
        <sz val="11"/>
        <color indexed="15"/>
        <rFont val="Calibri"/>
        <family val="2"/>
      </rPr>
      <t xml:space="preserve"> la cellule bleu </t>
    </r>
    <r>
      <rPr>
        <b/>
        <sz val="11"/>
        <rFont val="Calibri"/>
        <family val="2"/>
      </rPr>
      <t xml:space="preserve">du mois concerné. </t>
    </r>
  </si>
  <si>
    <t xml:space="preserve">Tenir compte de la région </t>
  </si>
  <si>
    <t>AF de  janvier  à…</t>
  </si>
  <si>
    <r>
      <t xml:space="preserve">Calcul individuel CHA 2023 - document à dupliquer </t>
    </r>
    <r>
      <rPr>
        <b/>
        <u val="single"/>
        <sz val="11"/>
        <color indexed="10"/>
        <rFont val="Calibri"/>
        <family val="2"/>
      </rPr>
      <t>à partir de l'onglet "Calcul indiv."</t>
    </r>
    <r>
      <rPr>
        <b/>
        <u val="single"/>
        <sz val="11"/>
        <rFont val="Calibri"/>
        <family val="2"/>
      </rPr>
      <t xml:space="preserve"> (merci de créer un nouvel onglet du nom de la personne ayant droit à une réduction voir"Exemple" ci-dessous)</t>
    </r>
  </si>
  <si>
    <t>CONTRIBUTIONS FINANCIÈRES 2024</t>
  </si>
  <si>
    <t>CHA 2024</t>
  </si>
  <si>
    <t>1/3 du salaire ou 311,20</t>
  </si>
  <si>
    <t>Jeune adulte bénéficiant d'allocations familiales -  en CHA 2024</t>
  </si>
  <si>
    <t>Calcul individuel CHA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</si>
</sst>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  <numFmt numFmtId="175" formatCode="#,###.00"/>
    <numFmt numFmtId="176" formatCode="#,##0.00\ [$€-1];[Red]\-#,##0.00\ [$€-1]"/>
  </numFmts>
  <fonts count="57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Tahoma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23"/>
      <name val="Calibri"/>
      <family val="2"/>
    </font>
    <font>
      <sz val="9"/>
      <name val="Tahoma"/>
      <family val="2"/>
    </font>
    <font>
      <b/>
      <sz val="12"/>
      <name val="Times New Roman"/>
      <family val="1"/>
    </font>
    <font>
      <b/>
      <sz val="11"/>
      <color indexed="15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indexed="23"/>
      </top>
      <bottom style="thin">
        <color theme="0" tint="-0.149959996342659"/>
      </bottom>
    </border>
    <border>
      <left style="thin">
        <color indexed="23"/>
      </left>
      <right style="thin">
        <color theme="0" tint="-0.149959996342659"/>
      </right>
      <top style="thin">
        <color indexed="23"/>
      </top>
      <bottom style="thin">
        <color theme="0" tint="-0.149959996342659"/>
      </bottom>
    </border>
    <border>
      <left style="thin">
        <color indexed="2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>
        <color indexed="63"/>
      </right>
      <top style="thin">
        <color indexed="23"/>
      </top>
      <bottom style="thin">
        <color theme="0" tint="-0.14995999634265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medium"/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 style="thin">
        <color theme="2"/>
      </right>
      <top style="thin">
        <color theme="2"/>
      </top>
      <bottom style="thin">
        <color theme="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indexed="23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5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4" fontId="6" fillId="0" borderId="18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33" borderId="25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right"/>
    </xf>
    <xf numFmtId="4" fontId="6" fillId="0" borderId="25" xfId="0" applyNumberFormat="1" applyFont="1" applyBorder="1" applyAlignment="1">
      <alignment/>
    </xf>
    <xf numFmtId="0" fontId="6" fillId="0" borderId="28" xfId="0" applyFont="1" applyBorder="1" applyAlignment="1">
      <alignment horizontal="right"/>
    </xf>
    <xf numFmtId="4" fontId="6" fillId="0" borderId="29" xfId="0" applyNumberFormat="1" applyFont="1" applyBorder="1" applyAlignment="1">
      <alignment/>
    </xf>
    <xf numFmtId="4" fontId="8" fillId="0" borderId="27" xfId="0" applyNumberFormat="1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4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19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/>
    </xf>
    <xf numFmtId="4" fontId="6" fillId="0" borderId="19" xfId="0" applyNumberFormat="1" applyFont="1" applyBorder="1" applyAlignment="1">
      <alignment/>
    </xf>
    <xf numFmtId="4" fontId="6" fillId="0" borderId="41" xfId="0" applyNumberFormat="1" applyFont="1" applyBorder="1" applyAlignment="1">
      <alignment horizontal="right"/>
    </xf>
    <xf numFmtId="0" fontId="38" fillId="34" borderId="19" xfId="0" applyFont="1" applyFill="1" applyBorder="1" applyAlignment="1">
      <alignment horizontal="right"/>
    </xf>
    <xf numFmtId="0" fontId="55" fillId="34" borderId="19" xfId="0" applyFont="1" applyFill="1" applyBorder="1" applyAlignment="1">
      <alignment horizontal="right"/>
    </xf>
    <xf numFmtId="0" fontId="38" fillId="34" borderId="19" xfId="0" applyFont="1" applyFill="1" applyBorder="1" applyAlignment="1">
      <alignment horizontal="left"/>
    </xf>
    <xf numFmtId="0" fontId="38" fillId="34" borderId="37" xfId="0" applyFont="1" applyFill="1" applyBorder="1" applyAlignment="1">
      <alignment horizontal="left"/>
    </xf>
    <xf numFmtId="0" fontId="38" fillId="34" borderId="38" xfId="0" applyFont="1" applyFill="1" applyBorder="1" applyAlignment="1">
      <alignment horizontal="left"/>
    </xf>
    <xf numFmtId="0" fontId="38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" fontId="38" fillId="34" borderId="37" xfId="0" applyNumberFormat="1" applyFont="1" applyFill="1" applyBorder="1" applyAlignment="1">
      <alignment horizontal="right"/>
    </xf>
    <xf numFmtId="0" fontId="55" fillId="34" borderId="45" xfId="0" applyFont="1" applyFill="1" applyBorder="1" applyAlignment="1">
      <alignment horizontal="right"/>
    </xf>
    <xf numFmtId="0" fontId="38" fillId="34" borderId="45" xfId="0" applyFont="1" applyFill="1" applyBorder="1" applyAlignment="1">
      <alignment horizontal="right"/>
    </xf>
    <xf numFmtId="0" fontId="38" fillId="34" borderId="4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right"/>
    </xf>
    <xf numFmtId="0" fontId="5" fillId="34" borderId="48" xfId="0" applyFont="1" applyFill="1" applyBorder="1" applyAlignment="1">
      <alignment horizontal="right"/>
    </xf>
    <xf numFmtId="0" fontId="5" fillId="34" borderId="49" xfId="0" applyFont="1" applyFill="1" applyBorder="1" applyAlignment="1">
      <alignment horizontal="right"/>
    </xf>
    <xf numFmtId="0" fontId="5" fillId="34" borderId="50" xfId="0" applyFont="1" applyFill="1" applyBorder="1" applyAlignment="1">
      <alignment horizontal="right"/>
    </xf>
    <xf numFmtId="0" fontId="6" fillId="34" borderId="21" xfId="0" applyFont="1" applyFill="1" applyBorder="1" applyAlignment="1">
      <alignment horizontal="right"/>
    </xf>
    <xf numFmtId="0" fontId="6" fillId="34" borderId="51" xfId="0" applyFont="1" applyFill="1" applyBorder="1" applyAlignment="1">
      <alignment horizontal="right"/>
    </xf>
    <xf numFmtId="0" fontId="55" fillId="34" borderId="52" xfId="0" applyFont="1" applyFill="1" applyBorder="1" applyAlignment="1">
      <alignment horizontal="right"/>
    </xf>
    <xf numFmtId="0" fontId="38" fillId="34" borderId="20" xfId="0" applyFont="1" applyFill="1" applyBorder="1" applyAlignment="1">
      <alignment horizontal="left"/>
    </xf>
    <xf numFmtId="0" fontId="34" fillId="0" borderId="53" xfId="0" applyFont="1" applyBorder="1" applyAlignment="1">
      <alignment/>
    </xf>
    <xf numFmtId="0" fontId="6" fillId="0" borderId="5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right"/>
    </xf>
    <xf numFmtId="0" fontId="6" fillId="35" borderId="55" xfId="0" applyFont="1" applyFill="1" applyBorder="1" applyAlignment="1">
      <alignment horizontal="right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12" borderId="0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right"/>
    </xf>
    <xf numFmtId="0" fontId="6" fillId="12" borderId="55" xfId="0" applyFont="1" applyFill="1" applyBorder="1" applyAlignment="1">
      <alignment horizontal="right"/>
    </xf>
    <xf numFmtId="0" fontId="6" fillId="21" borderId="56" xfId="0" applyFont="1" applyFill="1" applyBorder="1" applyAlignment="1">
      <alignment horizontal="left"/>
    </xf>
    <xf numFmtId="0" fontId="6" fillId="21" borderId="56" xfId="0" applyFont="1" applyFill="1" applyBorder="1" applyAlignment="1">
      <alignment horizontal="right"/>
    </xf>
    <xf numFmtId="0" fontId="6" fillId="21" borderId="57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left"/>
    </xf>
    <xf numFmtId="0" fontId="0" fillId="36" borderId="55" xfId="0" applyFill="1" applyBorder="1" applyAlignment="1">
      <alignment horizontal="left"/>
    </xf>
    <xf numFmtId="0" fontId="2" fillId="0" borderId="5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55" xfId="0" applyBorder="1" applyAlignment="1">
      <alignment horizontal="left"/>
    </xf>
    <xf numFmtId="0" fontId="6" fillId="37" borderId="58" xfId="0" applyFont="1" applyFill="1" applyBorder="1" applyAlignment="1">
      <alignment horizontal="right"/>
    </xf>
    <xf numFmtId="0" fontId="6" fillId="37" borderId="59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9" fontId="6" fillId="0" borderId="0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/>
      <protection locked="0"/>
    </xf>
    <xf numFmtId="4" fontId="6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7" fillId="0" borderId="19" xfId="0" applyNumberFormat="1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 applyProtection="1">
      <alignment horizontal="right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right"/>
      <protection locked="0"/>
    </xf>
    <xf numFmtId="4" fontId="6" fillId="0" borderId="23" xfId="0" applyNumberFormat="1" applyFont="1" applyBorder="1" applyAlignment="1" applyProtection="1">
      <alignment horizontal="right"/>
      <protection locked="0"/>
    </xf>
    <xf numFmtId="3" fontId="6" fillId="0" borderId="23" xfId="0" applyNumberFormat="1" applyFont="1" applyBorder="1" applyAlignment="1" applyProtection="1">
      <alignment horizontal="right"/>
      <protection locked="0"/>
    </xf>
    <xf numFmtId="4" fontId="6" fillId="0" borderId="19" xfId="0" applyNumberFormat="1" applyFont="1" applyBorder="1" applyAlignment="1" applyProtection="1">
      <alignment horizontal="right"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horizontal="right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right"/>
      <protection locked="0"/>
    </xf>
    <xf numFmtId="4" fontId="6" fillId="0" borderId="29" xfId="0" applyNumberFormat="1" applyFont="1" applyBorder="1" applyAlignment="1" applyProtection="1">
      <alignment/>
      <protection locked="0"/>
    </xf>
    <xf numFmtId="4" fontId="6" fillId="0" borderId="27" xfId="0" applyNumberFormat="1" applyFont="1" applyBorder="1" applyAlignment="1" applyProtection="1">
      <alignment horizontal="right"/>
      <protection locked="0"/>
    </xf>
    <xf numFmtId="4" fontId="6" fillId="0" borderId="30" xfId="0" applyNumberFormat="1" applyFont="1" applyBorder="1" applyAlignment="1" applyProtection="1">
      <alignment horizontal="right"/>
      <protection locked="0"/>
    </xf>
    <xf numFmtId="4" fontId="6" fillId="0" borderId="18" xfId="0" applyNumberFormat="1" applyFont="1" applyBorder="1" applyAlignment="1" applyProtection="1">
      <alignment horizontal="right"/>
      <protection locked="0"/>
    </xf>
    <xf numFmtId="4" fontId="6" fillId="0" borderId="31" xfId="0" applyNumberFormat="1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right"/>
      <protection locked="0"/>
    </xf>
    <xf numFmtId="0" fontId="6" fillId="0" borderId="63" xfId="0" applyFont="1" applyBorder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right"/>
      <protection locked="0"/>
    </xf>
    <xf numFmtId="0" fontId="6" fillId="0" borderId="34" xfId="0" applyFont="1" applyBorder="1" applyAlignment="1" applyProtection="1">
      <alignment horizontal="right"/>
      <protection locked="0"/>
    </xf>
    <xf numFmtId="4" fontId="6" fillId="0" borderId="35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/>
      <protection locked="0"/>
    </xf>
    <xf numFmtId="0" fontId="38" fillId="34" borderId="37" xfId="0" applyFont="1" applyFill="1" applyBorder="1" applyAlignment="1">
      <alignment horizontal="left"/>
    </xf>
    <xf numFmtId="0" fontId="38" fillId="34" borderId="2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5" fillId="0" borderId="51" xfId="0" applyFont="1" applyBorder="1" applyAlignment="1">
      <alignment vertical="top" wrapText="1"/>
    </xf>
    <xf numFmtId="0" fontId="35" fillId="0" borderId="64" xfId="0" applyFont="1" applyBorder="1" applyAlignment="1">
      <alignment vertical="top" wrapText="1"/>
    </xf>
    <xf numFmtId="0" fontId="35" fillId="0" borderId="65" xfId="0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67" xfId="0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69" xfId="0" applyFont="1" applyBorder="1" applyAlignment="1">
      <alignment/>
    </xf>
    <xf numFmtId="0" fontId="35" fillId="0" borderId="64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5" fillId="35" borderId="19" xfId="0" applyFont="1" applyFill="1" applyBorder="1" applyAlignment="1">
      <alignment horizontal="left"/>
    </xf>
    <xf numFmtId="0" fontId="34" fillId="0" borderId="70" xfId="0" applyFont="1" applyBorder="1" applyAlignment="1">
      <alignment vertical="top" wrapText="1"/>
    </xf>
    <xf numFmtId="0" fontId="34" fillId="0" borderId="71" xfId="0" applyFont="1" applyBorder="1" applyAlignment="1">
      <alignment horizontal="center" vertical="top" wrapText="1"/>
    </xf>
    <xf numFmtId="0" fontId="6" fillId="9" borderId="19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62" xfId="0" applyFont="1" applyBorder="1" applyAlignment="1" applyProtection="1">
      <alignment horizontal="left"/>
      <protection locked="0"/>
    </xf>
    <xf numFmtId="0" fontId="34" fillId="38" borderId="70" xfId="0" applyFont="1" applyFill="1" applyBorder="1" applyAlignment="1">
      <alignment vertical="top" wrapText="1"/>
    </xf>
    <xf numFmtId="0" fontId="55" fillId="11" borderId="19" xfId="0" applyFont="1" applyFill="1" applyBorder="1" applyAlignment="1">
      <alignment horizontal="right"/>
    </xf>
    <xf numFmtId="0" fontId="38" fillId="11" borderId="19" xfId="0" applyFont="1" applyFill="1" applyBorder="1" applyAlignment="1">
      <alignment horizontal="right"/>
    </xf>
    <xf numFmtId="0" fontId="6" fillId="11" borderId="19" xfId="0" applyFont="1" applyFill="1" applyBorder="1" applyAlignment="1">
      <alignment horizontal="right"/>
    </xf>
    <xf numFmtId="0" fontId="6" fillId="39" borderId="19" xfId="0" applyFont="1" applyFill="1" applyBorder="1" applyAlignment="1" applyProtection="1">
      <alignment horizontal="left"/>
      <protection locked="0"/>
    </xf>
    <xf numFmtId="0" fontId="6" fillId="40" borderId="19" xfId="0" applyFont="1" applyFill="1" applyBorder="1" applyAlignment="1" applyProtection="1">
      <alignment horizontal="center"/>
      <protection locked="0"/>
    </xf>
    <xf numFmtId="49" fontId="6" fillId="34" borderId="72" xfId="0" applyNumberFormat="1" applyFont="1" applyFill="1" applyBorder="1" applyAlignment="1" applyProtection="1">
      <alignment horizontal="center" wrapText="1"/>
      <protection locked="0"/>
    </xf>
    <xf numFmtId="49" fontId="6" fillId="0" borderId="72" xfId="0" applyNumberFormat="1" applyFont="1" applyBorder="1" applyAlignment="1" applyProtection="1">
      <alignment horizontal="center" wrapText="1"/>
      <protection locked="0"/>
    </xf>
    <xf numFmtId="0" fontId="5" fillId="0" borderId="7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41" borderId="74" xfId="0" applyFont="1" applyFill="1" applyBorder="1" applyAlignment="1">
      <alignment horizontal="left"/>
    </xf>
    <xf numFmtId="0" fontId="6" fillId="41" borderId="56" xfId="0" applyFont="1" applyFill="1" applyBorder="1" applyAlignment="1">
      <alignment horizontal="left"/>
    </xf>
    <xf numFmtId="0" fontId="6" fillId="36" borderId="54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37" borderId="75" xfId="0" applyFont="1" applyFill="1" applyBorder="1" applyAlignment="1">
      <alignment horizontal="left"/>
    </xf>
    <xf numFmtId="0" fontId="6" fillId="37" borderId="58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42" borderId="54" xfId="0" applyFont="1" applyFill="1" applyBorder="1" applyAlignment="1">
      <alignment horizontal="left"/>
    </xf>
    <xf numFmtId="0" fontId="6" fillId="42" borderId="0" xfId="0" applyFont="1" applyFill="1" applyBorder="1" applyAlignment="1">
      <alignment horizontal="left"/>
    </xf>
    <xf numFmtId="0" fontId="6" fillId="43" borderId="54" xfId="0" applyFont="1" applyFill="1" applyBorder="1" applyAlignment="1">
      <alignment horizontal="left"/>
    </xf>
    <xf numFmtId="0" fontId="6" fillId="43" borderId="0" xfId="0" applyFont="1" applyFill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77" xfId="0" applyFont="1" applyBorder="1" applyAlignment="1">
      <alignment horizontal="left"/>
    </xf>
    <xf numFmtId="0" fontId="11" fillId="0" borderId="7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8" fillId="11" borderId="21" xfId="0" applyFont="1" applyFill="1" applyBorder="1" applyAlignment="1">
      <alignment horizontal="left"/>
    </xf>
    <xf numFmtId="0" fontId="38" fillId="34" borderId="37" xfId="0" applyFont="1" applyFill="1" applyBorder="1" applyAlignment="1">
      <alignment horizontal="left"/>
    </xf>
    <xf numFmtId="0" fontId="38" fillId="11" borderId="79" xfId="0" applyFont="1" applyFill="1" applyBorder="1" applyAlignment="1">
      <alignment horizontal="left"/>
    </xf>
    <xf numFmtId="0" fontId="38" fillId="11" borderId="80" xfId="0" applyFont="1" applyFill="1" applyBorder="1" applyAlignment="1">
      <alignment horizontal="left"/>
    </xf>
    <xf numFmtId="0" fontId="38" fillId="34" borderId="3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" fontId="6" fillId="9" borderId="19" xfId="0" applyNumberFormat="1" applyFont="1" applyFill="1" applyBorder="1" applyAlignment="1">
      <alignment horizontal="center"/>
    </xf>
    <xf numFmtId="4" fontId="6" fillId="9" borderId="37" xfId="0" applyNumberFormat="1" applyFont="1" applyFill="1" applyBorder="1" applyAlignment="1">
      <alignment horizontal="center"/>
    </xf>
    <xf numFmtId="4" fontId="6" fillId="0" borderId="19" xfId="0" applyNumberFormat="1" applyFont="1" applyBorder="1" applyAlignment="1">
      <alignment/>
    </xf>
    <xf numFmtId="4" fontId="6" fillId="35" borderId="37" xfId="0" applyNumberFormat="1" applyFont="1" applyFill="1" applyBorder="1" applyAlignment="1">
      <alignment horizontal="center"/>
    </xf>
    <xf numFmtId="4" fontId="6" fillId="35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6" fillId="0" borderId="19" xfId="0" applyFont="1" applyBorder="1" applyAlignment="1" applyProtection="1">
      <alignment horizontal="center"/>
      <protection locked="0"/>
    </xf>
    <xf numFmtId="0" fontId="7" fillId="35" borderId="43" xfId="0" applyFont="1" applyFill="1" applyBorder="1" applyAlignment="1" applyProtection="1">
      <alignment horizontal="center" wrapText="1"/>
      <protection locked="0"/>
    </xf>
    <xf numFmtId="0" fontId="14" fillId="0" borderId="42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left"/>
      <protection locked="0"/>
    </xf>
    <xf numFmtId="0" fontId="5" fillId="44" borderId="0" xfId="0" applyFont="1" applyFill="1" applyBorder="1" applyAlignment="1" applyProtection="1" quotePrefix="1">
      <alignment horizontal="center"/>
      <protection locked="0"/>
    </xf>
    <xf numFmtId="0" fontId="5" fillId="4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5" fillId="34" borderId="81" xfId="0" applyFont="1" applyFill="1" applyBorder="1" applyAlignment="1">
      <alignment horizontal="right"/>
    </xf>
    <xf numFmtId="175" fontId="6" fillId="0" borderId="51" xfId="0" applyNumberFormat="1" applyFont="1" applyFill="1" applyBorder="1" applyAlignment="1">
      <alignment horizontal="right"/>
    </xf>
    <xf numFmtId="0" fontId="55" fillId="34" borderId="82" xfId="0" applyFont="1" applyFill="1" applyBorder="1" applyAlignment="1">
      <alignment horizontal="right"/>
    </xf>
    <xf numFmtId="0" fontId="38" fillId="34" borderId="21" xfId="0" applyFont="1" applyFill="1" applyBorder="1" applyAlignment="1">
      <alignment horizontal="right"/>
    </xf>
    <xf numFmtId="4" fontId="38" fillId="34" borderId="51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0</xdr:rowOff>
    </xdr:from>
    <xdr:to>
      <xdr:col>0</xdr:col>
      <xdr:colOff>2076450</xdr:colOff>
      <xdr:row>5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1876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1552575</xdr:colOff>
      <xdr:row>7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1571625</xdr:colOff>
      <xdr:row>7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K26" sqref="K26"/>
    </sheetView>
  </sheetViews>
  <sheetFormatPr defaultColWidth="11.00390625" defaultRowHeight="15.75"/>
  <cols>
    <col min="6" max="6" width="12.875" style="0" customWidth="1"/>
    <col min="7" max="7" width="13.875" style="0" customWidth="1"/>
  </cols>
  <sheetData>
    <row r="1" spans="1:7" ht="15">
      <c r="A1" s="1"/>
      <c r="B1" s="2"/>
      <c r="C1" s="2"/>
      <c r="D1" s="2"/>
      <c r="E1" s="2"/>
      <c r="F1" s="3"/>
      <c r="G1" s="4"/>
    </row>
    <row r="2" spans="1:7" ht="15">
      <c r="A2" s="5"/>
      <c r="B2" s="6"/>
      <c r="C2" s="6"/>
      <c r="D2" s="6"/>
      <c r="E2" s="6"/>
      <c r="F2" s="7"/>
      <c r="G2" s="8"/>
    </row>
    <row r="3" spans="1:7" ht="15">
      <c r="A3" s="5"/>
      <c r="B3" s="6"/>
      <c r="C3" s="6"/>
      <c r="D3" s="6"/>
      <c r="E3" s="6"/>
      <c r="F3" s="7"/>
      <c r="G3" s="8"/>
    </row>
    <row r="4" spans="1:7" ht="15">
      <c r="A4" s="192" t="s">
        <v>86</v>
      </c>
      <c r="B4" s="192"/>
      <c r="C4" s="192"/>
      <c r="D4" s="192"/>
      <c r="E4" s="192"/>
      <c r="F4" s="192"/>
      <c r="G4" s="192"/>
    </row>
    <row r="5" spans="1:7" ht="15">
      <c r="A5" s="19"/>
      <c r="B5" s="20"/>
      <c r="C5" s="20"/>
      <c r="D5" s="20"/>
      <c r="E5" s="20"/>
      <c r="F5" s="21"/>
      <c r="G5" s="22"/>
    </row>
    <row r="6" spans="1:7" ht="15">
      <c r="A6" s="19"/>
      <c r="B6" s="20"/>
      <c r="C6" s="20"/>
      <c r="D6" s="20"/>
      <c r="E6" s="20"/>
      <c r="F6" s="21"/>
      <c r="G6" s="22"/>
    </row>
    <row r="7" spans="1:7" ht="15">
      <c r="A7" s="192"/>
      <c r="B7" s="192"/>
      <c r="C7" s="192"/>
      <c r="D7" s="192"/>
      <c r="E7" s="192"/>
      <c r="F7" s="192"/>
      <c r="G7" s="192"/>
    </row>
    <row r="8" spans="1:7" ht="15">
      <c r="A8" s="19"/>
      <c r="B8" s="20"/>
      <c r="C8" s="20"/>
      <c r="D8" s="20"/>
      <c r="E8" s="20"/>
      <c r="F8" s="21"/>
      <c r="G8" s="22"/>
    </row>
    <row r="9" spans="1:7" ht="15">
      <c r="A9" s="19"/>
      <c r="B9" s="20"/>
      <c r="C9" s="20"/>
      <c r="D9" s="20"/>
      <c r="E9" s="20"/>
      <c r="F9" s="21"/>
      <c r="G9" s="22"/>
    </row>
    <row r="10" spans="1:7" ht="15">
      <c r="A10" s="192" t="s">
        <v>78</v>
      </c>
      <c r="B10" s="192"/>
      <c r="C10" s="192"/>
      <c r="D10" s="192"/>
      <c r="E10" s="192"/>
      <c r="F10" s="192"/>
      <c r="G10" s="192"/>
    </row>
    <row r="11" spans="1:7" ht="15">
      <c r="A11" s="19"/>
      <c r="B11" s="20"/>
      <c r="C11" s="20"/>
      <c r="D11" s="20"/>
      <c r="E11" s="20"/>
      <c r="F11" s="21"/>
      <c r="G11" s="22"/>
    </row>
    <row r="12" spans="1:7" ht="15">
      <c r="A12" s="19"/>
      <c r="B12" s="20"/>
      <c r="C12" s="20"/>
      <c r="D12" s="20"/>
      <c r="E12" s="20"/>
      <c r="F12" s="21"/>
      <c r="G12" s="22"/>
    </row>
    <row r="13" spans="1:7" ht="15">
      <c r="A13" s="19"/>
      <c r="B13" s="20"/>
      <c r="C13" s="20"/>
      <c r="D13" s="20"/>
      <c r="E13" s="20"/>
      <c r="F13" s="21"/>
      <c r="G13" s="22"/>
    </row>
    <row r="14" spans="1:7" ht="15">
      <c r="A14" s="19"/>
      <c r="B14" s="20"/>
      <c r="C14" s="20"/>
      <c r="D14" s="20"/>
      <c r="E14" s="20"/>
      <c r="F14" s="21"/>
      <c r="G14" s="22"/>
    </row>
    <row r="15" spans="1:7" ht="15">
      <c r="A15" s="19"/>
      <c r="B15" s="193"/>
      <c r="C15" s="193"/>
      <c r="D15" s="193"/>
      <c r="E15" s="20"/>
      <c r="F15" s="21"/>
      <c r="G15" s="22"/>
    </row>
    <row r="16" spans="1:7" ht="15">
      <c r="A16" s="19"/>
      <c r="B16" s="193"/>
      <c r="C16" s="193"/>
      <c r="D16" s="193"/>
      <c r="E16" s="20"/>
      <c r="F16" s="21"/>
      <c r="G16" s="22"/>
    </row>
    <row r="17" spans="1:7" ht="15">
      <c r="A17" s="19"/>
      <c r="B17" s="23"/>
      <c r="C17" s="23"/>
      <c r="D17" s="23"/>
      <c r="E17" s="20"/>
      <c r="F17" s="21"/>
      <c r="G17" s="22"/>
    </row>
    <row r="18" spans="1:7" ht="15">
      <c r="A18" s="19"/>
      <c r="B18" s="193" t="s">
        <v>0</v>
      </c>
      <c r="C18" s="193"/>
      <c r="D18" s="193"/>
      <c r="E18" s="20"/>
      <c r="F18" s="24">
        <f>'CF'!AX82</f>
        <v>1047973.8000000011</v>
      </c>
      <c r="G18" s="22"/>
    </row>
    <row r="19" spans="1:7" ht="15">
      <c r="A19" s="19"/>
      <c r="B19" s="20"/>
      <c r="C19" s="20"/>
      <c r="D19" s="20"/>
      <c r="E19" s="20"/>
      <c r="F19" s="21"/>
      <c r="G19" s="22"/>
    </row>
    <row r="20" spans="1:7" ht="15">
      <c r="A20" s="19"/>
      <c r="B20" s="20"/>
      <c r="C20" s="20"/>
      <c r="D20" s="20"/>
      <c r="E20" s="20"/>
      <c r="F20" s="21"/>
      <c r="G20" s="22"/>
    </row>
    <row r="21" spans="1:7" ht="15">
      <c r="A21" s="19"/>
      <c r="B21" s="20"/>
      <c r="C21" s="20"/>
      <c r="D21" s="20"/>
      <c r="E21" s="20"/>
      <c r="F21" s="21"/>
      <c r="G21" s="22"/>
    </row>
    <row r="22" spans="1:7" ht="15">
      <c r="A22" s="19"/>
      <c r="B22" s="20"/>
      <c r="C22" s="20"/>
      <c r="D22" s="20"/>
      <c r="E22" s="20"/>
      <c r="F22" s="21"/>
      <c r="G22" s="22"/>
    </row>
    <row r="23" spans="1:7" ht="15">
      <c r="A23" s="19"/>
      <c r="B23" s="20"/>
      <c r="C23" s="20"/>
      <c r="D23" s="20"/>
      <c r="E23" s="20"/>
      <c r="F23" s="21"/>
      <c r="G23" s="22"/>
    </row>
    <row r="24" spans="1:7" ht="15">
      <c r="A24" s="19"/>
      <c r="B24" s="20"/>
      <c r="C24" s="20"/>
      <c r="D24" s="20"/>
      <c r="E24" s="20"/>
      <c r="F24" s="21"/>
      <c r="G24" s="22"/>
    </row>
    <row r="25" spans="1:7" ht="15">
      <c r="A25" s="19"/>
      <c r="B25" s="20"/>
      <c r="C25" s="20"/>
      <c r="D25" s="20"/>
      <c r="E25" s="20"/>
      <c r="F25" s="21"/>
      <c r="G25" s="22"/>
    </row>
    <row r="26" spans="1:7" ht="15">
      <c r="A26" s="19"/>
      <c r="B26" s="20"/>
      <c r="C26" s="20"/>
      <c r="D26" s="20"/>
      <c r="E26" s="20"/>
      <c r="F26" s="21"/>
      <c r="G26" s="22"/>
    </row>
    <row r="27" spans="1:7" ht="15">
      <c r="A27" s="19"/>
      <c r="B27" s="20"/>
      <c r="C27" s="20"/>
      <c r="D27" s="20"/>
      <c r="E27" s="20"/>
      <c r="F27" s="21"/>
      <c r="G27" s="22"/>
    </row>
    <row r="28" spans="1:7" ht="15">
      <c r="A28" s="19"/>
      <c r="B28" s="20"/>
      <c r="C28" s="20"/>
      <c r="D28" s="20"/>
      <c r="E28" s="20"/>
      <c r="F28" s="21"/>
      <c r="G28" s="22"/>
    </row>
    <row r="29" spans="1:7" ht="15">
      <c r="A29" s="19"/>
      <c r="B29" s="20"/>
      <c r="C29" s="20"/>
      <c r="D29" s="20"/>
      <c r="E29" s="20"/>
      <c r="F29" s="21"/>
      <c r="G29" s="22"/>
    </row>
    <row r="30" spans="1:7" ht="15">
      <c r="A30" s="19"/>
      <c r="B30" s="20"/>
      <c r="C30" s="20"/>
      <c r="D30" s="20"/>
      <c r="E30" s="20"/>
      <c r="F30" s="21"/>
      <c r="G30" s="22"/>
    </row>
    <row r="31" spans="1:7" ht="15">
      <c r="A31" s="19"/>
      <c r="B31" s="20"/>
      <c r="C31" s="20"/>
      <c r="D31" s="20"/>
      <c r="E31" s="20"/>
      <c r="F31" s="21"/>
      <c r="G31" s="22"/>
    </row>
    <row r="32" spans="1:7" ht="15">
      <c r="A32" s="19"/>
      <c r="B32" s="20" t="s">
        <v>1</v>
      </c>
      <c r="C32" s="20"/>
      <c r="D32" s="20"/>
      <c r="E32" s="20"/>
      <c r="F32" s="21"/>
      <c r="G32" s="22"/>
    </row>
    <row r="33" spans="1:7" ht="15">
      <c r="A33" s="19"/>
      <c r="B33" s="20" t="s">
        <v>2</v>
      </c>
      <c r="C33" s="20"/>
      <c r="D33" s="20"/>
      <c r="E33" s="20"/>
      <c r="F33" s="21"/>
      <c r="G33" s="22"/>
    </row>
    <row r="34" spans="1:7" ht="15">
      <c r="A34" s="19"/>
      <c r="B34" s="20"/>
      <c r="C34" s="20"/>
      <c r="D34" s="20"/>
      <c r="E34" s="20"/>
      <c r="F34" s="21"/>
      <c r="G34" s="22"/>
    </row>
    <row r="35" spans="1:7" ht="15">
      <c r="A35" s="19"/>
      <c r="B35" s="20"/>
      <c r="C35" s="20"/>
      <c r="D35" s="20"/>
      <c r="E35" s="20"/>
      <c r="F35" s="21"/>
      <c r="G35" s="22"/>
    </row>
    <row r="36" spans="1:7" ht="15">
      <c r="A36" s="19"/>
      <c r="B36" s="20"/>
      <c r="C36" s="20"/>
      <c r="D36" s="20"/>
      <c r="E36" s="20"/>
      <c r="F36" s="21"/>
      <c r="G36" s="22"/>
    </row>
    <row r="37" spans="1:7" ht="15">
      <c r="A37" s="5"/>
      <c r="B37" s="6"/>
      <c r="C37" s="6"/>
      <c r="D37" s="6"/>
      <c r="E37" s="6"/>
      <c r="F37" s="7"/>
      <c r="G37" s="8"/>
    </row>
    <row r="38" spans="1:7" ht="15">
      <c r="A38" s="5"/>
      <c r="B38" s="6"/>
      <c r="C38" s="6"/>
      <c r="D38" s="6"/>
      <c r="E38" s="6"/>
      <c r="F38" s="7"/>
      <c r="G38" s="8"/>
    </row>
    <row r="39" spans="1:7" ht="15">
      <c r="A39" s="5"/>
      <c r="B39" s="6"/>
      <c r="C39" s="6"/>
      <c r="D39" s="6"/>
      <c r="E39" s="6"/>
      <c r="F39" s="7"/>
      <c r="G39" s="8"/>
    </row>
    <row r="40" spans="1:7" ht="15">
      <c r="A40" s="5"/>
      <c r="B40" s="6"/>
      <c r="C40" s="6"/>
      <c r="D40" s="6"/>
      <c r="E40" s="6"/>
      <c r="F40" s="7"/>
      <c r="G40" s="8"/>
    </row>
    <row r="41" spans="1:7" ht="15">
      <c r="A41" s="5"/>
      <c r="B41" s="6"/>
      <c r="C41" s="6"/>
      <c r="D41" s="6"/>
      <c r="E41" s="6"/>
      <c r="F41" s="7"/>
      <c r="G41" s="8"/>
    </row>
    <row r="42" spans="1:7" ht="15">
      <c r="A42" s="5"/>
      <c r="B42" s="6"/>
      <c r="C42" s="6"/>
      <c r="D42" s="6"/>
      <c r="E42" s="6"/>
      <c r="F42" s="7"/>
      <c r="G42" s="8"/>
    </row>
    <row r="43" spans="1:7" ht="15">
      <c r="A43" s="5"/>
      <c r="B43" s="6"/>
      <c r="C43" s="6"/>
      <c r="D43" s="6"/>
      <c r="E43" s="6"/>
      <c r="F43" s="7"/>
      <c r="G43" s="8"/>
    </row>
    <row r="44" spans="1:7" ht="15">
      <c r="A44" s="9"/>
      <c r="B44" s="10"/>
      <c r="C44" s="10"/>
      <c r="D44" s="10"/>
      <c r="E44" s="10"/>
      <c r="F44" s="11"/>
      <c r="G44" s="12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7"/>
  <sheetViews>
    <sheetView zoomScalePageLayoutView="0" workbookViewId="0" topLeftCell="A1">
      <selection activeCell="P7" sqref="P7"/>
    </sheetView>
  </sheetViews>
  <sheetFormatPr defaultColWidth="10.875" defaultRowHeight="15.75"/>
  <cols>
    <col min="1" max="1" width="27.25390625" style="13" customWidth="1"/>
    <col min="2" max="3" width="2.625" style="13" customWidth="1"/>
    <col min="4" max="5" width="7.375" style="13" customWidth="1"/>
    <col min="6" max="6" width="2.625" style="13" customWidth="1"/>
    <col min="7" max="7" width="2.50390625" style="13" customWidth="1"/>
    <col min="8" max="9" width="7.375" style="13" customWidth="1"/>
    <col min="10" max="10" width="2.625" style="13" customWidth="1"/>
    <col min="11" max="11" width="2.50390625" style="13" customWidth="1"/>
    <col min="12" max="13" width="7.375" style="13" customWidth="1"/>
    <col min="14" max="14" width="2.625" style="13" customWidth="1"/>
    <col min="15" max="15" width="2.50390625" style="13" customWidth="1"/>
    <col min="16" max="17" width="7.375" style="13" customWidth="1"/>
    <col min="18" max="18" width="2.625" style="13" customWidth="1"/>
    <col min="19" max="19" width="2.50390625" style="13" customWidth="1"/>
    <col min="20" max="21" width="7.375" style="13" customWidth="1"/>
    <col min="22" max="22" width="2.625" style="13" customWidth="1"/>
    <col min="23" max="23" width="2.50390625" style="13" customWidth="1"/>
    <col min="24" max="25" width="7.375" style="13" customWidth="1"/>
    <col min="26" max="26" width="2.625" style="13" customWidth="1"/>
    <col min="27" max="27" width="2.50390625" style="13" customWidth="1"/>
    <col min="28" max="29" width="7.375" style="13" customWidth="1"/>
    <col min="30" max="30" width="2.625" style="13" customWidth="1"/>
    <col min="31" max="31" width="2.50390625" style="13" customWidth="1"/>
    <col min="32" max="33" width="7.375" style="13" customWidth="1"/>
    <col min="34" max="34" width="2.625" style="13" customWidth="1"/>
    <col min="35" max="35" width="2.50390625" style="13" customWidth="1"/>
    <col min="36" max="37" width="7.375" style="13" customWidth="1"/>
    <col min="38" max="38" width="2.625" style="13" customWidth="1"/>
    <col min="39" max="39" width="2.50390625" style="13" customWidth="1"/>
    <col min="40" max="41" width="7.375" style="13" customWidth="1"/>
    <col min="42" max="42" width="2.625" style="13" customWidth="1"/>
    <col min="43" max="43" width="2.50390625" style="13" customWidth="1"/>
    <col min="44" max="45" width="7.375" style="13" customWidth="1"/>
    <col min="46" max="46" width="2.625" style="13" customWidth="1"/>
    <col min="47" max="47" width="2.50390625" style="13" customWidth="1"/>
    <col min="48" max="49" width="7.375" style="13" customWidth="1"/>
    <col min="50" max="50" width="10.375" style="13" bestFit="1" customWidth="1"/>
    <col min="51" max="51" width="9.50390625" style="14" customWidth="1"/>
    <col min="52" max="16384" width="10.875" style="15" customWidth="1"/>
  </cols>
  <sheetData>
    <row r="1" spans="1:51" ht="15">
      <c r="A1" s="200" t="s">
        <v>3</v>
      </c>
      <c r="B1" s="200"/>
      <c r="C1" s="200"/>
      <c r="D1" s="200"/>
      <c r="E1" s="200"/>
      <c r="F1" s="25"/>
      <c r="G1" s="25"/>
      <c r="H1" s="25"/>
      <c r="I1" s="2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7"/>
    </row>
    <row r="2" spans="1:51" ht="15">
      <c r="A2" s="200"/>
      <c r="B2" s="200"/>
      <c r="C2" s="200"/>
      <c r="D2" s="200"/>
      <c r="E2" s="200"/>
      <c r="F2" s="200"/>
      <c r="G2" s="200"/>
      <c r="H2" s="200"/>
      <c r="I2" s="20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7"/>
    </row>
    <row r="3" spans="1:5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7"/>
    </row>
    <row r="4" spans="1:5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7"/>
    </row>
    <row r="5" spans="1:51" ht="15">
      <c r="A5" s="201" t="s">
        <v>87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</row>
    <row r="6" spans="1:51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ht="15">
      <c r="A7" s="26"/>
      <c r="B7" s="26"/>
      <c r="C7" s="26"/>
      <c r="D7" s="26"/>
      <c r="E7" s="26"/>
      <c r="F7" s="26"/>
      <c r="G7" s="26"/>
      <c r="H7" s="26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7"/>
    </row>
    <row r="8" spans="1:51" ht="15">
      <c r="A8" s="91" t="s">
        <v>4</v>
      </c>
      <c r="B8" s="87"/>
      <c r="C8" s="88"/>
      <c r="D8" s="202" t="s">
        <v>5</v>
      </c>
      <c r="E8" s="203"/>
      <c r="F8" s="204"/>
      <c r="G8" s="79"/>
      <c r="H8" s="91" t="s">
        <v>6</v>
      </c>
      <c r="I8" s="243">
        <v>237.88</v>
      </c>
      <c r="J8" s="244"/>
      <c r="K8" s="244"/>
      <c r="L8" s="245"/>
      <c r="M8" s="26"/>
      <c r="N8" s="26"/>
      <c r="O8" s="26"/>
      <c r="P8" s="26"/>
      <c r="Q8" s="31"/>
      <c r="R8" s="31"/>
      <c r="S8" s="31"/>
      <c r="T8" s="32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7"/>
    </row>
    <row r="9" spans="1:51" ht="15">
      <c r="A9" s="247">
        <v>1303.45</v>
      </c>
      <c r="B9" s="246"/>
      <c r="C9" s="89"/>
      <c r="D9" s="89"/>
      <c r="E9" s="89"/>
      <c r="F9" s="89"/>
      <c r="G9" s="90"/>
      <c r="H9" s="92" t="s">
        <v>7</v>
      </c>
      <c r="I9" s="244" t="s">
        <v>88</v>
      </c>
      <c r="J9" s="244"/>
      <c r="K9" s="244"/>
      <c r="L9" s="245"/>
      <c r="M9" s="33"/>
      <c r="N9" s="26"/>
      <c r="O9" s="26"/>
      <c r="P9" s="31"/>
      <c r="Q9" s="31"/>
      <c r="R9" s="31"/>
      <c r="S9" s="31"/>
      <c r="T9" s="32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7"/>
    </row>
    <row r="10" spans="1:51" ht="15">
      <c r="A10" s="26"/>
      <c r="B10" s="25"/>
      <c r="C10" s="25"/>
      <c r="D10" s="25"/>
      <c r="E10" s="25"/>
      <c r="F10" s="25"/>
      <c r="G10" s="25"/>
      <c r="H10" s="26"/>
      <c r="I10" s="33"/>
      <c r="J10" s="33"/>
      <c r="K10" s="33"/>
      <c r="L10" s="33"/>
      <c r="M10" s="33"/>
      <c r="N10" s="26"/>
      <c r="O10" s="26"/>
      <c r="P10" s="31"/>
      <c r="Q10" s="31"/>
      <c r="R10" s="31"/>
      <c r="S10" s="31"/>
      <c r="T10" s="32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7"/>
    </row>
    <row r="11" spans="1:51" ht="15">
      <c r="A11" s="26"/>
      <c r="B11" s="205">
        <v>31</v>
      </c>
      <c r="C11" s="205"/>
      <c r="D11" s="205"/>
      <c r="E11" s="205"/>
      <c r="F11" s="205">
        <v>29</v>
      </c>
      <c r="G11" s="205"/>
      <c r="H11" s="205"/>
      <c r="I11" s="205"/>
      <c r="J11" s="205">
        <v>31</v>
      </c>
      <c r="K11" s="205"/>
      <c r="L11" s="205"/>
      <c r="M11" s="205"/>
      <c r="N11" s="205">
        <v>30</v>
      </c>
      <c r="O11" s="205"/>
      <c r="P11" s="205"/>
      <c r="Q11" s="205"/>
      <c r="R11" s="205">
        <v>31</v>
      </c>
      <c r="S11" s="205"/>
      <c r="T11" s="205"/>
      <c r="U11" s="205"/>
      <c r="V11" s="205">
        <v>30</v>
      </c>
      <c r="W11" s="205"/>
      <c r="X11" s="205"/>
      <c r="Y11" s="205"/>
      <c r="Z11" s="205">
        <v>31</v>
      </c>
      <c r="AA11" s="205"/>
      <c r="AB11" s="205"/>
      <c r="AC11" s="205"/>
      <c r="AD11" s="205">
        <v>31</v>
      </c>
      <c r="AE11" s="205"/>
      <c r="AF11" s="205"/>
      <c r="AG11" s="205"/>
      <c r="AH11" s="205">
        <v>30</v>
      </c>
      <c r="AI11" s="205"/>
      <c r="AJ11" s="205"/>
      <c r="AK11" s="205"/>
      <c r="AL11" s="205">
        <v>31</v>
      </c>
      <c r="AM11" s="205"/>
      <c r="AN11" s="205"/>
      <c r="AO11" s="205"/>
      <c r="AP11" s="205">
        <v>30</v>
      </c>
      <c r="AQ11" s="205"/>
      <c r="AR11" s="205"/>
      <c r="AS11" s="205"/>
      <c r="AT11" s="205">
        <v>31</v>
      </c>
      <c r="AU11" s="205"/>
      <c r="AV11" s="205"/>
      <c r="AW11" s="205"/>
      <c r="AX11" s="26"/>
      <c r="AY11" s="27"/>
    </row>
    <row r="12" spans="1:51" s="17" customFormat="1" ht="15">
      <c r="A12" s="33"/>
      <c r="B12" s="205" t="s">
        <v>8</v>
      </c>
      <c r="C12" s="205"/>
      <c r="D12" s="205"/>
      <c r="E12" s="205"/>
      <c r="F12" s="206" t="s">
        <v>9</v>
      </c>
      <c r="G12" s="206"/>
      <c r="H12" s="206"/>
      <c r="I12" s="206"/>
      <c r="J12" s="206" t="s">
        <v>10</v>
      </c>
      <c r="K12" s="206"/>
      <c r="L12" s="206"/>
      <c r="M12" s="206"/>
      <c r="N12" s="206" t="s">
        <v>11</v>
      </c>
      <c r="O12" s="206"/>
      <c r="P12" s="206"/>
      <c r="Q12" s="206"/>
      <c r="R12" s="206" t="s">
        <v>12</v>
      </c>
      <c r="S12" s="206"/>
      <c r="T12" s="206"/>
      <c r="U12" s="206"/>
      <c r="V12" s="206" t="s">
        <v>13</v>
      </c>
      <c r="W12" s="206"/>
      <c r="X12" s="206"/>
      <c r="Y12" s="206"/>
      <c r="Z12" s="206" t="s">
        <v>14</v>
      </c>
      <c r="AA12" s="206"/>
      <c r="AB12" s="206"/>
      <c r="AC12" s="206"/>
      <c r="AD12" s="206" t="s">
        <v>15</v>
      </c>
      <c r="AE12" s="206"/>
      <c r="AF12" s="206"/>
      <c r="AG12" s="206"/>
      <c r="AH12" s="206" t="s">
        <v>16</v>
      </c>
      <c r="AI12" s="206"/>
      <c r="AJ12" s="206"/>
      <c r="AK12" s="206"/>
      <c r="AL12" s="206" t="s">
        <v>17</v>
      </c>
      <c r="AM12" s="206"/>
      <c r="AN12" s="206"/>
      <c r="AO12" s="206"/>
      <c r="AP12" s="206" t="s">
        <v>18</v>
      </c>
      <c r="AQ12" s="206"/>
      <c r="AR12" s="206"/>
      <c r="AS12" s="206"/>
      <c r="AT12" s="206" t="s">
        <v>19</v>
      </c>
      <c r="AU12" s="206"/>
      <c r="AV12" s="206"/>
      <c r="AW12" s="206"/>
      <c r="AX12" s="30" t="s">
        <v>20</v>
      </c>
      <c r="AY12" s="35" t="s">
        <v>20</v>
      </c>
    </row>
    <row r="13" spans="1:51" s="17" customFormat="1" ht="14.25">
      <c r="A13" s="182" t="s">
        <v>21</v>
      </c>
      <c r="B13" s="37" t="s">
        <v>22</v>
      </c>
      <c r="C13" s="37" t="s">
        <v>23</v>
      </c>
      <c r="D13" s="30" t="s">
        <v>24</v>
      </c>
      <c r="E13" s="38" t="s">
        <v>25</v>
      </c>
      <c r="F13" s="37" t="s">
        <v>22</v>
      </c>
      <c r="G13" s="37" t="s">
        <v>23</v>
      </c>
      <c r="H13" s="30" t="s">
        <v>24</v>
      </c>
      <c r="I13" s="35" t="s">
        <v>25</v>
      </c>
      <c r="J13" s="37" t="s">
        <v>22</v>
      </c>
      <c r="K13" s="37" t="s">
        <v>23</v>
      </c>
      <c r="L13" s="30" t="s">
        <v>24</v>
      </c>
      <c r="M13" s="35" t="s">
        <v>25</v>
      </c>
      <c r="N13" s="37" t="s">
        <v>22</v>
      </c>
      <c r="O13" s="37" t="s">
        <v>23</v>
      </c>
      <c r="P13" s="30" t="s">
        <v>24</v>
      </c>
      <c r="Q13" s="35" t="s">
        <v>25</v>
      </c>
      <c r="R13" s="37" t="s">
        <v>22</v>
      </c>
      <c r="S13" s="37" t="s">
        <v>23</v>
      </c>
      <c r="T13" s="30" t="s">
        <v>24</v>
      </c>
      <c r="U13" s="35" t="s">
        <v>25</v>
      </c>
      <c r="V13" s="37" t="s">
        <v>22</v>
      </c>
      <c r="W13" s="37" t="s">
        <v>23</v>
      </c>
      <c r="X13" s="30" t="s">
        <v>24</v>
      </c>
      <c r="Y13" s="35" t="s">
        <v>25</v>
      </c>
      <c r="Z13" s="37" t="s">
        <v>22</v>
      </c>
      <c r="AA13" s="37" t="s">
        <v>23</v>
      </c>
      <c r="AB13" s="30" t="s">
        <v>24</v>
      </c>
      <c r="AC13" s="35" t="s">
        <v>25</v>
      </c>
      <c r="AD13" s="37" t="s">
        <v>22</v>
      </c>
      <c r="AE13" s="37" t="s">
        <v>23</v>
      </c>
      <c r="AF13" s="30" t="s">
        <v>24</v>
      </c>
      <c r="AG13" s="35" t="s">
        <v>25</v>
      </c>
      <c r="AH13" s="37" t="s">
        <v>22</v>
      </c>
      <c r="AI13" s="37" t="s">
        <v>23</v>
      </c>
      <c r="AJ13" s="30" t="s">
        <v>24</v>
      </c>
      <c r="AK13" s="35" t="s">
        <v>25</v>
      </c>
      <c r="AL13" s="37" t="s">
        <v>22</v>
      </c>
      <c r="AM13" s="37" t="s">
        <v>23</v>
      </c>
      <c r="AN13" s="30" t="s">
        <v>24</v>
      </c>
      <c r="AO13" s="35" t="s">
        <v>25</v>
      </c>
      <c r="AP13" s="37" t="s">
        <v>22</v>
      </c>
      <c r="AQ13" s="37" t="s">
        <v>23</v>
      </c>
      <c r="AR13" s="30" t="s">
        <v>24</v>
      </c>
      <c r="AS13" s="35" t="s">
        <v>25</v>
      </c>
      <c r="AT13" s="37" t="s">
        <v>22</v>
      </c>
      <c r="AU13" s="37" t="s">
        <v>23</v>
      </c>
      <c r="AV13" s="30" t="s">
        <v>24</v>
      </c>
      <c r="AW13" s="35" t="s">
        <v>25</v>
      </c>
      <c r="AX13" s="35" t="s">
        <v>26</v>
      </c>
      <c r="AY13" s="35" t="s">
        <v>27</v>
      </c>
    </row>
    <row r="14" spans="1:51" ht="24.75" customHeight="1">
      <c r="A14" s="39"/>
      <c r="B14" s="40"/>
      <c r="C14" s="40"/>
      <c r="D14" s="41">
        <f aca="true" t="shared" si="0" ref="D14:D45">$A$9-((0.9*($A$9*B14/$B$11)+($A$9*C14/$B$11)))</f>
        <v>1303.45</v>
      </c>
      <c r="E14" s="42">
        <f aca="true" t="shared" si="1" ref="E14:E45">D14</f>
        <v>1303.45</v>
      </c>
      <c r="F14" s="43"/>
      <c r="G14" s="43"/>
      <c r="H14" s="44">
        <f aca="true" t="shared" si="2" ref="H14:H45">$A$9-((0.9*($A$9*F14/$F$11)+($A$9*G14/$F$11)))</f>
        <v>1303.45</v>
      </c>
      <c r="I14" s="42">
        <f aca="true" t="shared" si="3" ref="I14:I45">H14</f>
        <v>1303.45</v>
      </c>
      <c r="J14" s="43"/>
      <c r="K14" s="43"/>
      <c r="L14" s="44">
        <f aca="true" t="shared" si="4" ref="L14:L45">$A$9-((0.9*($A$9*J14/$J$11)+($A$9*K14/$J$11)))</f>
        <v>1303.45</v>
      </c>
      <c r="M14" s="42">
        <f aca="true" t="shared" si="5" ref="M14:M45">L14</f>
        <v>1303.45</v>
      </c>
      <c r="N14" s="43"/>
      <c r="O14" s="43"/>
      <c r="P14" s="44">
        <f aca="true" t="shared" si="6" ref="P14:P45">$A$9-((0.9*($A$9*N14/$N$11)+($A$9*O14/$N$11)))</f>
        <v>1303.45</v>
      </c>
      <c r="Q14" s="42">
        <f aca="true" t="shared" si="7" ref="Q14:Q45">P14</f>
        <v>1303.45</v>
      </c>
      <c r="R14" s="43"/>
      <c r="S14" s="43"/>
      <c r="T14" s="44">
        <f aca="true" t="shared" si="8" ref="T14:T45">$A$9-((0.9*($A$9*R14/$R$11)+($A$9*S14/$R$11)))</f>
        <v>1303.45</v>
      </c>
      <c r="U14" s="42">
        <f aca="true" t="shared" si="9" ref="U14:U45">T14</f>
        <v>1303.45</v>
      </c>
      <c r="V14" s="43"/>
      <c r="W14" s="43"/>
      <c r="X14" s="44">
        <f aca="true" t="shared" si="10" ref="X14:X45">$A$9-((0.9*($A$9*V14/$V$11)+($A$9*W14/$V$11)))</f>
        <v>1303.45</v>
      </c>
      <c r="Y14" s="42">
        <f aca="true" t="shared" si="11" ref="Y14:Y45">X14</f>
        <v>1303.45</v>
      </c>
      <c r="Z14" s="43"/>
      <c r="AA14" s="43"/>
      <c r="AB14" s="44">
        <f aca="true" t="shared" si="12" ref="AB14:AB45">$A$9-((0.9*($A$9*Z14/$Z$11)+($A$9*AA14/$Z$11)))</f>
        <v>1303.45</v>
      </c>
      <c r="AC14" s="42">
        <f aca="true" t="shared" si="13" ref="AC14:AC45">AB14</f>
        <v>1303.45</v>
      </c>
      <c r="AD14" s="43"/>
      <c r="AE14" s="43"/>
      <c r="AF14" s="44">
        <f aca="true" t="shared" si="14" ref="AF14:AF45">$A$9-((0.9*($A$9*AD14/$AD$11)+($A$9*AE14/$AD$11)))</f>
        <v>1303.45</v>
      </c>
      <c r="AG14" s="42">
        <f aca="true" t="shared" si="15" ref="AG14:AG45">AF14</f>
        <v>1303.45</v>
      </c>
      <c r="AH14" s="43"/>
      <c r="AI14" s="43"/>
      <c r="AJ14" s="44">
        <f aca="true" t="shared" si="16" ref="AJ14:AJ45">$A$9-((0.9*($A$9*AH14/$AH$11)+($A$9*AI14/$AH$11)))</f>
        <v>1303.45</v>
      </c>
      <c r="AK14" s="42">
        <f aca="true" t="shared" si="17" ref="AK14:AK45">AJ14</f>
        <v>1303.45</v>
      </c>
      <c r="AL14" s="43"/>
      <c r="AM14" s="43"/>
      <c r="AN14" s="44">
        <f aca="true" t="shared" si="18" ref="AN14:AN45">$A$9-((0.9*($A$9*AL14/$AL$11)+($A$9*AM14/$AL$11)))</f>
        <v>1303.45</v>
      </c>
      <c r="AO14" s="42">
        <f aca="true" t="shared" si="19" ref="AO14:AO45">AN14</f>
        <v>1303.45</v>
      </c>
      <c r="AP14" s="43"/>
      <c r="AQ14" s="43"/>
      <c r="AR14" s="44">
        <f aca="true" t="shared" si="20" ref="AR14:AR45">$A$9-((0.9*($A$9*AP14/$AP$11)+($A$9*AQ14/$AP$11)))</f>
        <v>1303.45</v>
      </c>
      <c r="AS14" s="42">
        <f aca="true" t="shared" si="21" ref="AS14:AS45">AR14</f>
        <v>1303.45</v>
      </c>
      <c r="AT14" s="43"/>
      <c r="AU14" s="43"/>
      <c r="AV14" s="44">
        <f aca="true" t="shared" si="22" ref="AV14:AV45">$A$9-((0.9*($A$9*AT14/$AT$11)+($A$9*AU14/$AT$11)))</f>
        <v>1303.45</v>
      </c>
      <c r="AW14" s="42">
        <f aca="true" t="shared" si="23" ref="AW14:AW45">AV14</f>
        <v>1303.45</v>
      </c>
      <c r="AX14" s="45">
        <f aca="true" t="shared" si="24" ref="AX14:AX45">E14+I14+M14+Q14+U14+Y14+AC14+AG14+AK14+AO14+AS14+AW14</f>
        <v>15641.400000000003</v>
      </c>
      <c r="AY14" s="46">
        <v>0</v>
      </c>
    </row>
    <row r="15" spans="1:51" ht="24.75" customHeight="1">
      <c r="A15" s="47"/>
      <c r="B15" s="48"/>
      <c r="C15" s="48"/>
      <c r="D15" s="41">
        <f t="shared" si="0"/>
        <v>1303.45</v>
      </c>
      <c r="E15" s="42">
        <f t="shared" si="1"/>
        <v>1303.45</v>
      </c>
      <c r="F15" s="43"/>
      <c r="G15" s="43"/>
      <c r="H15" s="44">
        <f t="shared" si="2"/>
        <v>1303.45</v>
      </c>
      <c r="I15" s="42">
        <f t="shared" si="3"/>
        <v>1303.45</v>
      </c>
      <c r="J15" s="43"/>
      <c r="K15" s="43"/>
      <c r="L15" s="44">
        <f t="shared" si="4"/>
        <v>1303.45</v>
      </c>
      <c r="M15" s="42">
        <f t="shared" si="5"/>
        <v>1303.45</v>
      </c>
      <c r="N15" s="43"/>
      <c r="O15" s="43"/>
      <c r="P15" s="44">
        <f t="shared" si="6"/>
        <v>1303.45</v>
      </c>
      <c r="Q15" s="42">
        <f t="shared" si="7"/>
        <v>1303.45</v>
      </c>
      <c r="R15" s="43"/>
      <c r="S15" s="43"/>
      <c r="T15" s="44">
        <f t="shared" si="8"/>
        <v>1303.45</v>
      </c>
      <c r="U15" s="42">
        <f t="shared" si="9"/>
        <v>1303.45</v>
      </c>
      <c r="V15" s="43"/>
      <c r="W15" s="43"/>
      <c r="X15" s="44">
        <f t="shared" si="10"/>
        <v>1303.45</v>
      </c>
      <c r="Y15" s="42">
        <f t="shared" si="11"/>
        <v>1303.45</v>
      </c>
      <c r="Z15" s="43"/>
      <c r="AA15" s="43"/>
      <c r="AB15" s="44">
        <f t="shared" si="12"/>
        <v>1303.45</v>
      </c>
      <c r="AC15" s="42">
        <f t="shared" si="13"/>
        <v>1303.45</v>
      </c>
      <c r="AD15" s="43"/>
      <c r="AE15" s="43"/>
      <c r="AF15" s="44">
        <f t="shared" si="14"/>
        <v>1303.45</v>
      </c>
      <c r="AG15" s="42">
        <f t="shared" si="15"/>
        <v>1303.45</v>
      </c>
      <c r="AH15" s="43"/>
      <c r="AI15" s="43"/>
      <c r="AJ15" s="44">
        <f t="shared" si="16"/>
        <v>1303.45</v>
      </c>
      <c r="AK15" s="42">
        <f t="shared" si="17"/>
        <v>1303.45</v>
      </c>
      <c r="AL15" s="43"/>
      <c r="AM15" s="43"/>
      <c r="AN15" s="44">
        <f t="shared" si="18"/>
        <v>1303.45</v>
      </c>
      <c r="AO15" s="42">
        <f t="shared" si="19"/>
        <v>1303.45</v>
      </c>
      <c r="AP15" s="43"/>
      <c r="AQ15" s="43"/>
      <c r="AR15" s="44">
        <f t="shared" si="20"/>
        <v>1303.45</v>
      </c>
      <c r="AS15" s="42">
        <f t="shared" si="21"/>
        <v>1303.45</v>
      </c>
      <c r="AT15" s="43"/>
      <c r="AU15" s="43"/>
      <c r="AV15" s="44">
        <f t="shared" si="22"/>
        <v>1303.45</v>
      </c>
      <c r="AW15" s="42">
        <f t="shared" si="23"/>
        <v>1303.45</v>
      </c>
      <c r="AX15" s="44">
        <f t="shared" si="24"/>
        <v>15641.400000000003</v>
      </c>
      <c r="AY15" s="49">
        <v>0</v>
      </c>
    </row>
    <row r="16" spans="1:51" ht="24.75" customHeight="1">
      <c r="A16" s="47"/>
      <c r="B16" s="48"/>
      <c r="C16" s="48"/>
      <c r="D16" s="41">
        <f t="shared" si="0"/>
        <v>1303.45</v>
      </c>
      <c r="E16" s="42">
        <f t="shared" si="1"/>
        <v>1303.45</v>
      </c>
      <c r="F16" s="43"/>
      <c r="G16" s="43"/>
      <c r="H16" s="44">
        <f t="shared" si="2"/>
        <v>1303.45</v>
      </c>
      <c r="I16" s="42">
        <f t="shared" si="3"/>
        <v>1303.45</v>
      </c>
      <c r="J16" s="43"/>
      <c r="K16" s="43"/>
      <c r="L16" s="44">
        <f t="shared" si="4"/>
        <v>1303.45</v>
      </c>
      <c r="M16" s="42">
        <f t="shared" si="5"/>
        <v>1303.45</v>
      </c>
      <c r="N16" s="43"/>
      <c r="O16" s="43"/>
      <c r="P16" s="44">
        <f t="shared" si="6"/>
        <v>1303.45</v>
      </c>
      <c r="Q16" s="42">
        <f t="shared" si="7"/>
        <v>1303.45</v>
      </c>
      <c r="R16" s="43"/>
      <c r="S16" s="43"/>
      <c r="T16" s="44">
        <f t="shared" si="8"/>
        <v>1303.45</v>
      </c>
      <c r="U16" s="42">
        <f t="shared" si="9"/>
        <v>1303.45</v>
      </c>
      <c r="V16" s="43"/>
      <c r="W16" s="43"/>
      <c r="X16" s="44">
        <f t="shared" si="10"/>
        <v>1303.45</v>
      </c>
      <c r="Y16" s="42">
        <f t="shared" si="11"/>
        <v>1303.45</v>
      </c>
      <c r="Z16" s="43"/>
      <c r="AA16" s="43"/>
      <c r="AB16" s="44">
        <f t="shared" si="12"/>
        <v>1303.45</v>
      </c>
      <c r="AC16" s="42">
        <f t="shared" si="13"/>
        <v>1303.45</v>
      </c>
      <c r="AD16" s="43"/>
      <c r="AE16" s="43"/>
      <c r="AF16" s="44">
        <f t="shared" si="14"/>
        <v>1303.45</v>
      </c>
      <c r="AG16" s="42">
        <f t="shared" si="15"/>
        <v>1303.45</v>
      </c>
      <c r="AH16" s="43"/>
      <c r="AI16" s="43"/>
      <c r="AJ16" s="44">
        <f t="shared" si="16"/>
        <v>1303.45</v>
      </c>
      <c r="AK16" s="42">
        <f t="shared" si="17"/>
        <v>1303.45</v>
      </c>
      <c r="AL16" s="43"/>
      <c r="AM16" s="43"/>
      <c r="AN16" s="44">
        <f t="shared" si="18"/>
        <v>1303.45</v>
      </c>
      <c r="AO16" s="42">
        <f t="shared" si="19"/>
        <v>1303.45</v>
      </c>
      <c r="AP16" s="43"/>
      <c r="AQ16" s="43"/>
      <c r="AR16" s="44">
        <f t="shared" si="20"/>
        <v>1303.45</v>
      </c>
      <c r="AS16" s="42">
        <f t="shared" si="21"/>
        <v>1303.45</v>
      </c>
      <c r="AT16" s="43"/>
      <c r="AU16" s="43"/>
      <c r="AV16" s="44">
        <f t="shared" si="22"/>
        <v>1303.45</v>
      </c>
      <c r="AW16" s="42">
        <f t="shared" si="23"/>
        <v>1303.45</v>
      </c>
      <c r="AX16" s="44">
        <f t="shared" si="24"/>
        <v>15641.400000000003</v>
      </c>
      <c r="AY16" s="49">
        <v>0</v>
      </c>
    </row>
    <row r="17" spans="1:51" ht="24.75" customHeight="1">
      <c r="A17" s="47"/>
      <c r="B17" s="48"/>
      <c r="C17" s="48"/>
      <c r="D17" s="41">
        <f t="shared" si="0"/>
        <v>1303.45</v>
      </c>
      <c r="E17" s="42">
        <f t="shared" si="1"/>
        <v>1303.45</v>
      </c>
      <c r="F17" s="43"/>
      <c r="G17" s="43"/>
      <c r="H17" s="44">
        <f t="shared" si="2"/>
        <v>1303.45</v>
      </c>
      <c r="I17" s="42">
        <f t="shared" si="3"/>
        <v>1303.45</v>
      </c>
      <c r="J17" s="43"/>
      <c r="K17" s="43"/>
      <c r="L17" s="44">
        <f t="shared" si="4"/>
        <v>1303.45</v>
      </c>
      <c r="M17" s="42">
        <f t="shared" si="5"/>
        <v>1303.45</v>
      </c>
      <c r="N17" s="43"/>
      <c r="O17" s="43"/>
      <c r="P17" s="44">
        <f t="shared" si="6"/>
        <v>1303.45</v>
      </c>
      <c r="Q17" s="42">
        <f t="shared" si="7"/>
        <v>1303.45</v>
      </c>
      <c r="R17" s="43"/>
      <c r="S17" s="43"/>
      <c r="T17" s="44">
        <f t="shared" si="8"/>
        <v>1303.45</v>
      </c>
      <c r="U17" s="42">
        <f t="shared" si="9"/>
        <v>1303.45</v>
      </c>
      <c r="V17" s="43"/>
      <c r="W17" s="43"/>
      <c r="X17" s="44">
        <f t="shared" si="10"/>
        <v>1303.45</v>
      </c>
      <c r="Y17" s="42">
        <f t="shared" si="11"/>
        <v>1303.45</v>
      </c>
      <c r="Z17" s="43"/>
      <c r="AA17" s="43"/>
      <c r="AB17" s="44">
        <f t="shared" si="12"/>
        <v>1303.45</v>
      </c>
      <c r="AC17" s="42">
        <f t="shared" si="13"/>
        <v>1303.45</v>
      </c>
      <c r="AD17" s="43"/>
      <c r="AE17" s="43"/>
      <c r="AF17" s="44">
        <f t="shared" si="14"/>
        <v>1303.45</v>
      </c>
      <c r="AG17" s="42">
        <f t="shared" si="15"/>
        <v>1303.45</v>
      </c>
      <c r="AH17" s="43"/>
      <c r="AI17" s="43"/>
      <c r="AJ17" s="44">
        <f t="shared" si="16"/>
        <v>1303.45</v>
      </c>
      <c r="AK17" s="42">
        <f t="shared" si="17"/>
        <v>1303.45</v>
      </c>
      <c r="AL17" s="43"/>
      <c r="AM17" s="43"/>
      <c r="AN17" s="44">
        <f t="shared" si="18"/>
        <v>1303.45</v>
      </c>
      <c r="AO17" s="42">
        <f t="shared" si="19"/>
        <v>1303.45</v>
      </c>
      <c r="AP17" s="43"/>
      <c r="AQ17" s="43"/>
      <c r="AR17" s="44">
        <f t="shared" si="20"/>
        <v>1303.45</v>
      </c>
      <c r="AS17" s="42">
        <f t="shared" si="21"/>
        <v>1303.45</v>
      </c>
      <c r="AT17" s="43"/>
      <c r="AU17" s="43"/>
      <c r="AV17" s="44">
        <f t="shared" si="22"/>
        <v>1303.45</v>
      </c>
      <c r="AW17" s="42">
        <f t="shared" si="23"/>
        <v>1303.45</v>
      </c>
      <c r="AX17" s="44">
        <f t="shared" si="24"/>
        <v>15641.400000000003</v>
      </c>
      <c r="AY17" s="49">
        <v>0</v>
      </c>
    </row>
    <row r="18" spans="1:51" ht="24.75" customHeight="1">
      <c r="A18" s="47"/>
      <c r="B18" s="48"/>
      <c r="C18" s="48"/>
      <c r="D18" s="41">
        <f t="shared" si="0"/>
        <v>1303.45</v>
      </c>
      <c r="E18" s="42">
        <f t="shared" si="1"/>
        <v>1303.45</v>
      </c>
      <c r="F18" s="43"/>
      <c r="G18" s="43"/>
      <c r="H18" s="44">
        <f t="shared" si="2"/>
        <v>1303.45</v>
      </c>
      <c r="I18" s="42">
        <f t="shared" si="3"/>
        <v>1303.45</v>
      </c>
      <c r="J18" s="43"/>
      <c r="K18" s="43"/>
      <c r="L18" s="44">
        <f t="shared" si="4"/>
        <v>1303.45</v>
      </c>
      <c r="M18" s="42">
        <f t="shared" si="5"/>
        <v>1303.45</v>
      </c>
      <c r="N18" s="43"/>
      <c r="O18" s="43"/>
      <c r="P18" s="44">
        <f t="shared" si="6"/>
        <v>1303.45</v>
      </c>
      <c r="Q18" s="42">
        <f t="shared" si="7"/>
        <v>1303.45</v>
      </c>
      <c r="R18" s="43"/>
      <c r="S18" s="43"/>
      <c r="T18" s="44">
        <f t="shared" si="8"/>
        <v>1303.45</v>
      </c>
      <c r="U18" s="42">
        <f t="shared" si="9"/>
        <v>1303.45</v>
      </c>
      <c r="V18" s="43"/>
      <c r="W18" s="43"/>
      <c r="X18" s="44">
        <f t="shared" si="10"/>
        <v>1303.45</v>
      </c>
      <c r="Y18" s="42">
        <f t="shared" si="11"/>
        <v>1303.45</v>
      </c>
      <c r="Z18" s="43"/>
      <c r="AA18" s="43"/>
      <c r="AB18" s="44">
        <f t="shared" si="12"/>
        <v>1303.45</v>
      </c>
      <c r="AC18" s="42">
        <f t="shared" si="13"/>
        <v>1303.45</v>
      </c>
      <c r="AD18" s="43"/>
      <c r="AE18" s="43"/>
      <c r="AF18" s="44">
        <f t="shared" si="14"/>
        <v>1303.45</v>
      </c>
      <c r="AG18" s="42">
        <f t="shared" si="15"/>
        <v>1303.45</v>
      </c>
      <c r="AH18" s="43"/>
      <c r="AI18" s="43"/>
      <c r="AJ18" s="44">
        <f t="shared" si="16"/>
        <v>1303.45</v>
      </c>
      <c r="AK18" s="42">
        <f t="shared" si="17"/>
        <v>1303.45</v>
      </c>
      <c r="AL18" s="43"/>
      <c r="AM18" s="43"/>
      <c r="AN18" s="44">
        <f t="shared" si="18"/>
        <v>1303.45</v>
      </c>
      <c r="AO18" s="42">
        <f t="shared" si="19"/>
        <v>1303.45</v>
      </c>
      <c r="AP18" s="43"/>
      <c r="AQ18" s="43"/>
      <c r="AR18" s="44">
        <f t="shared" si="20"/>
        <v>1303.45</v>
      </c>
      <c r="AS18" s="42">
        <f t="shared" si="21"/>
        <v>1303.45</v>
      </c>
      <c r="AT18" s="43"/>
      <c r="AU18" s="43"/>
      <c r="AV18" s="44">
        <f t="shared" si="22"/>
        <v>1303.45</v>
      </c>
      <c r="AW18" s="42">
        <f t="shared" si="23"/>
        <v>1303.45</v>
      </c>
      <c r="AX18" s="44">
        <f t="shared" si="24"/>
        <v>15641.400000000003</v>
      </c>
      <c r="AY18" s="49">
        <v>0</v>
      </c>
    </row>
    <row r="19" spans="1:51" ht="24.75" customHeight="1">
      <c r="A19" s="47"/>
      <c r="B19" s="48"/>
      <c r="C19" s="48"/>
      <c r="D19" s="41">
        <f t="shared" si="0"/>
        <v>1303.45</v>
      </c>
      <c r="E19" s="42">
        <f t="shared" si="1"/>
        <v>1303.45</v>
      </c>
      <c r="F19" s="43"/>
      <c r="G19" s="43"/>
      <c r="H19" s="44">
        <f t="shared" si="2"/>
        <v>1303.45</v>
      </c>
      <c r="I19" s="42">
        <f t="shared" si="3"/>
        <v>1303.45</v>
      </c>
      <c r="J19" s="43"/>
      <c r="K19" s="43"/>
      <c r="L19" s="44">
        <f t="shared" si="4"/>
        <v>1303.45</v>
      </c>
      <c r="M19" s="42">
        <f t="shared" si="5"/>
        <v>1303.45</v>
      </c>
      <c r="N19" s="43"/>
      <c r="O19" s="43"/>
      <c r="P19" s="44">
        <f t="shared" si="6"/>
        <v>1303.45</v>
      </c>
      <c r="Q19" s="42">
        <f t="shared" si="7"/>
        <v>1303.45</v>
      </c>
      <c r="R19" s="43"/>
      <c r="S19" s="43"/>
      <c r="T19" s="44">
        <f t="shared" si="8"/>
        <v>1303.45</v>
      </c>
      <c r="U19" s="42">
        <f t="shared" si="9"/>
        <v>1303.45</v>
      </c>
      <c r="V19" s="43"/>
      <c r="W19" s="43"/>
      <c r="X19" s="44">
        <f t="shared" si="10"/>
        <v>1303.45</v>
      </c>
      <c r="Y19" s="42">
        <f t="shared" si="11"/>
        <v>1303.45</v>
      </c>
      <c r="Z19" s="43"/>
      <c r="AA19" s="43"/>
      <c r="AB19" s="44">
        <f t="shared" si="12"/>
        <v>1303.45</v>
      </c>
      <c r="AC19" s="42">
        <f t="shared" si="13"/>
        <v>1303.45</v>
      </c>
      <c r="AD19" s="43"/>
      <c r="AE19" s="43"/>
      <c r="AF19" s="44">
        <f t="shared" si="14"/>
        <v>1303.45</v>
      </c>
      <c r="AG19" s="42">
        <f t="shared" si="15"/>
        <v>1303.45</v>
      </c>
      <c r="AH19" s="43"/>
      <c r="AI19" s="43"/>
      <c r="AJ19" s="44">
        <f t="shared" si="16"/>
        <v>1303.45</v>
      </c>
      <c r="AK19" s="42">
        <f t="shared" si="17"/>
        <v>1303.45</v>
      </c>
      <c r="AL19" s="43"/>
      <c r="AM19" s="43"/>
      <c r="AN19" s="44">
        <f t="shared" si="18"/>
        <v>1303.45</v>
      </c>
      <c r="AO19" s="42">
        <f t="shared" si="19"/>
        <v>1303.45</v>
      </c>
      <c r="AP19" s="43"/>
      <c r="AQ19" s="43"/>
      <c r="AR19" s="44">
        <f t="shared" si="20"/>
        <v>1303.45</v>
      </c>
      <c r="AS19" s="42">
        <f t="shared" si="21"/>
        <v>1303.45</v>
      </c>
      <c r="AT19" s="43"/>
      <c r="AU19" s="43"/>
      <c r="AV19" s="44">
        <f t="shared" si="22"/>
        <v>1303.45</v>
      </c>
      <c r="AW19" s="42">
        <f t="shared" si="23"/>
        <v>1303.45</v>
      </c>
      <c r="AX19" s="44">
        <f t="shared" si="24"/>
        <v>15641.400000000003</v>
      </c>
      <c r="AY19" s="49">
        <v>0</v>
      </c>
    </row>
    <row r="20" spans="1:51" ht="24.75" customHeight="1">
      <c r="A20" s="47"/>
      <c r="B20" s="48"/>
      <c r="C20" s="48"/>
      <c r="D20" s="41">
        <f t="shared" si="0"/>
        <v>1303.45</v>
      </c>
      <c r="E20" s="42">
        <f t="shared" si="1"/>
        <v>1303.45</v>
      </c>
      <c r="F20" s="43"/>
      <c r="G20" s="43"/>
      <c r="H20" s="44">
        <f t="shared" si="2"/>
        <v>1303.45</v>
      </c>
      <c r="I20" s="42">
        <f t="shared" si="3"/>
        <v>1303.45</v>
      </c>
      <c r="J20" s="43"/>
      <c r="K20" s="43"/>
      <c r="L20" s="44">
        <f t="shared" si="4"/>
        <v>1303.45</v>
      </c>
      <c r="M20" s="42">
        <f t="shared" si="5"/>
        <v>1303.45</v>
      </c>
      <c r="N20" s="43"/>
      <c r="O20" s="43"/>
      <c r="P20" s="44">
        <f t="shared" si="6"/>
        <v>1303.45</v>
      </c>
      <c r="Q20" s="42">
        <f t="shared" si="7"/>
        <v>1303.45</v>
      </c>
      <c r="R20" s="43"/>
      <c r="S20" s="43"/>
      <c r="T20" s="44">
        <f t="shared" si="8"/>
        <v>1303.45</v>
      </c>
      <c r="U20" s="42">
        <f t="shared" si="9"/>
        <v>1303.45</v>
      </c>
      <c r="V20" s="43"/>
      <c r="W20" s="43"/>
      <c r="X20" s="44">
        <f t="shared" si="10"/>
        <v>1303.45</v>
      </c>
      <c r="Y20" s="42">
        <f t="shared" si="11"/>
        <v>1303.45</v>
      </c>
      <c r="Z20" s="43"/>
      <c r="AA20" s="43"/>
      <c r="AB20" s="44">
        <f t="shared" si="12"/>
        <v>1303.45</v>
      </c>
      <c r="AC20" s="42">
        <f t="shared" si="13"/>
        <v>1303.45</v>
      </c>
      <c r="AD20" s="43"/>
      <c r="AE20" s="43"/>
      <c r="AF20" s="44">
        <f t="shared" si="14"/>
        <v>1303.45</v>
      </c>
      <c r="AG20" s="42">
        <f t="shared" si="15"/>
        <v>1303.45</v>
      </c>
      <c r="AH20" s="43"/>
      <c r="AI20" s="43"/>
      <c r="AJ20" s="44">
        <f t="shared" si="16"/>
        <v>1303.45</v>
      </c>
      <c r="AK20" s="42">
        <f t="shared" si="17"/>
        <v>1303.45</v>
      </c>
      <c r="AL20" s="43"/>
      <c r="AM20" s="43"/>
      <c r="AN20" s="44">
        <f t="shared" si="18"/>
        <v>1303.45</v>
      </c>
      <c r="AO20" s="42">
        <f t="shared" si="19"/>
        <v>1303.45</v>
      </c>
      <c r="AP20" s="43"/>
      <c r="AQ20" s="43"/>
      <c r="AR20" s="44">
        <f t="shared" si="20"/>
        <v>1303.45</v>
      </c>
      <c r="AS20" s="42">
        <f t="shared" si="21"/>
        <v>1303.45</v>
      </c>
      <c r="AT20" s="43"/>
      <c r="AU20" s="43"/>
      <c r="AV20" s="44">
        <f t="shared" si="22"/>
        <v>1303.45</v>
      </c>
      <c r="AW20" s="42">
        <f t="shared" si="23"/>
        <v>1303.45</v>
      </c>
      <c r="AX20" s="44">
        <f t="shared" si="24"/>
        <v>15641.400000000003</v>
      </c>
      <c r="AY20" s="49">
        <v>0</v>
      </c>
    </row>
    <row r="21" spans="1:51" ht="24.75" customHeight="1">
      <c r="A21" s="47"/>
      <c r="B21" s="48"/>
      <c r="C21" s="48"/>
      <c r="D21" s="41">
        <f t="shared" si="0"/>
        <v>1303.45</v>
      </c>
      <c r="E21" s="42">
        <f t="shared" si="1"/>
        <v>1303.45</v>
      </c>
      <c r="F21" s="43"/>
      <c r="G21" s="43"/>
      <c r="H21" s="44">
        <f t="shared" si="2"/>
        <v>1303.45</v>
      </c>
      <c r="I21" s="42">
        <f t="shared" si="3"/>
        <v>1303.45</v>
      </c>
      <c r="J21" s="43"/>
      <c r="K21" s="43"/>
      <c r="L21" s="44">
        <f t="shared" si="4"/>
        <v>1303.45</v>
      </c>
      <c r="M21" s="42">
        <f t="shared" si="5"/>
        <v>1303.45</v>
      </c>
      <c r="N21" s="43"/>
      <c r="O21" s="43"/>
      <c r="P21" s="44">
        <f t="shared" si="6"/>
        <v>1303.45</v>
      </c>
      <c r="Q21" s="42">
        <f t="shared" si="7"/>
        <v>1303.45</v>
      </c>
      <c r="R21" s="43"/>
      <c r="S21" s="43"/>
      <c r="T21" s="44">
        <f t="shared" si="8"/>
        <v>1303.45</v>
      </c>
      <c r="U21" s="42">
        <f t="shared" si="9"/>
        <v>1303.45</v>
      </c>
      <c r="V21" s="43"/>
      <c r="W21" s="43"/>
      <c r="X21" s="44">
        <f t="shared" si="10"/>
        <v>1303.45</v>
      </c>
      <c r="Y21" s="42">
        <f t="shared" si="11"/>
        <v>1303.45</v>
      </c>
      <c r="Z21" s="43"/>
      <c r="AA21" s="43"/>
      <c r="AB21" s="44">
        <f t="shared" si="12"/>
        <v>1303.45</v>
      </c>
      <c r="AC21" s="42">
        <f t="shared" si="13"/>
        <v>1303.45</v>
      </c>
      <c r="AD21" s="43"/>
      <c r="AE21" s="43"/>
      <c r="AF21" s="44">
        <f t="shared" si="14"/>
        <v>1303.45</v>
      </c>
      <c r="AG21" s="42">
        <f t="shared" si="15"/>
        <v>1303.45</v>
      </c>
      <c r="AH21" s="43"/>
      <c r="AI21" s="43"/>
      <c r="AJ21" s="44">
        <f t="shared" si="16"/>
        <v>1303.45</v>
      </c>
      <c r="AK21" s="42">
        <f t="shared" si="17"/>
        <v>1303.45</v>
      </c>
      <c r="AL21" s="43"/>
      <c r="AM21" s="43"/>
      <c r="AN21" s="44">
        <f t="shared" si="18"/>
        <v>1303.45</v>
      </c>
      <c r="AO21" s="42">
        <f t="shared" si="19"/>
        <v>1303.45</v>
      </c>
      <c r="AP21" s="43"/>
      <c r="AQ21" s="43"/>
      <c r="AR21" s="44">
        <f t="shared" si="20"/>
        <v>1303.45</v>
      </c>
      <c r="AS21" s="42">
        <f t="shared" si="21"/>
        <v>1303.45</v>
      </c>
      <c r="AT21" s="43"/>
      <c r="AU21" s="43"/>
      <c r="AV21" s="44">
        <f t="shared" si="22"/>
        <v>1303.45</v>
      </c>
      <c r="AW21" s="42">
        <f t="shared" si="23"/>
        <v>1303.45</v>
      </c>
      <c r="AX21" s="44">
        <f t="shared" si="24"/>
        <v>15641.400000000003</v>
      </c>
      <c r="AY21" s="49">
        <v>0</v>
      </c>
    </row>
    <row r="22" spans="1:51" ht="24.75" customHeight="1">
      <c r="A22" s="47"/>
      <c r="B22" s="48"/>
      <c r="C22" s="48"/>
      <c r="D22" s="41">
        <f t="shared" si="0"/>
        <v>1303.45</v>
      </c>
      <c r="E22" s="42">
        <f t="shared" si="1"/>
        <v>1303.45</v>
      </c>
      <c r="F22" s="43"/>
      <c r="G22" s="43"/>
      <c r="H22" s="44">
        <f t="shared" si="2"/>
        <v>1303.45</v>
      </c>
      <c r="I22" s="42">
        <f t="shared" si="3"/>
        <v>1303.45</v>
      </c>
      <c r="J22" s="43"/>
      <c r="K22" s="43"/>
      <c r="L22" s="44">
        <f t="shared" si="4"/>
        <v>1303.45</v>
      </c>
      <c r="M22" s="42">
        <f t="shared" si="5"/>
        <v>1303.45</v>
      </c>
      <c r="N22" s="43"/>
      <c r="O22" s="43"/>
      <c r="P22" s="44">
        <f t="shared" si="6"/>
        <v>1303.45</v>
      </c>
      <c r="Q22" s="42">
        <f t="shared" si="7"/>
        <v>1303.45</v>
      </c>
      <c r="R22" s="43"/>
      <c r="S22" s="43"/>
      <c r="T22" s="44">
        <f t="shared" si="8"/>
        <v>1303.45</v>
      </c>
      <c r="U22" s="42">
        <f t="shared" si="9"/>
        <v>1303.45</v>
      </c>
      <c r="V22" s="43"/>
      <c r="W22" s="43"/>
      <c r="X22" s="44">
        <f t="shared" si="10"/>
        <v>1303.45</v>
      </c>
      <c r="Y22" s="42">
        <f t="shared" si="11"/>
        <v>1303.45</v>
      </c>
      <c r="Z22" s="43"/>
      <c r="AA22" s="43"/>
      <c r="AB22" s="44">
        <f t="shared" si="12"/>
        <v>1303.45</v>
      </c>
      <c r="AC22" s="42">
        <f t="shared" si="13"/>
        <v>1303.45</v>
      </c>
      <c r="AD22" s="43"/>
      <c r="AE22" s="43"/>
      <c r="AF22" s="44">
        <f t="shared" si="14"/>
        <v>1303.45</v>
      </c>
      <c r="AG22" s="42">
        <f t="shared" si="15"/>
        <v>1303.45</v>
      </c>
      <c r="AH22" s="43"/>
      <c r="AI22" s="43"/>
      <c r="AJ22" s="44">
        <f t="shared" si="16"/>
        <v>1303.45</v>
      </c>
      <c r="AK22" s="42">
        <f t="shared" si="17"/>
        <v>1303.45</v>
      </c>
      <c r="AL22" s="43"/>
      <c r="AM22" s="43"/>
      <c r="AN22" s="44">
        <f t="shared" si="18"/>
        <v>1303.45</v>
      </c>
      <c r="AO22" s="42">
        <f t="shared" si="19"/>
        <v>1303.45</v>
      </c>
      <c r="AP22" s="43"/>
      <c r="AQ22" s="43"/>
      <c r="AR22" s="44">
        <f t="shared" si="20"/>
        <v>1303.45</v>
      </c>
      <c r="AS22" s="42">
        <f t="shared" si="21"/>
        <v>1303.45</v>
      </c>
      <c r="AT22" s="43"/>
      <c r="AU22" s="43"/>
      <c r="AV22" s="44">
        <f t="shared" si="22"/>
        <v>1303.45</v>
      </c>
      <c r="AW22" s="42">
        <f t="shared" si="23"/>
        <v>1303.45</v>
      </c>
      <c r="AX22" s="44">
        <f t="shared" si="24"/>
        <v>15641.400000000003</v>
      </c>
      <c r="AY22" s="49">
        <v>0</v>
      </c>
    </row>
    <row r="23" spans="1:51" ht="24.75" customHeight="1">
      <c r="A23" s="47"/>
      <c r="B23" s="48"/>
      <c r="C23" s="48"/>
      <c r="D23" s="41">
        <f t="shared" si="0"/>
        <v>1303.45</v>
      </c>
      <c r="E23" s="42">
        <f t="shared" si="1"/>
        <v>1303.45</v>
      </c>
      <c r="F23" s="43"/>
      <c r="G23" s="43"/>
      <c r="H23" s="44">
        <f t="shared" si="2"/>
        <v>1303.45</v>
      </c>
      <c r="I23" s="42">
        <f t="shared" si="3"/>
        <v>1303.45</v>
      </c>
      <c r="J23" s="43"/>
      <c r="K23" s="43"/>
      <c r="L23" s="44">
        <f t="shared" si="4"/>
        <v>1303.45</v>
      </c>
      <c r="M23" s="42">
        <f t="shared" si="5"/>
        <v>1303.45</v>
      </c>
      <c r="N23" s="43"/>
      <c r="O23" s="43"/>
      <c r="P23" s="44">
        <f t="shared" si="6"/>
        <v>1303.45</v>
      </c>
      <c r="Q23" s="42">
        <f t="shared" si="7"/>
        <v>1303.45</v>
      </c>
      <c r="R23" s="43"/>
      <c r="S23" s="43"/>
      <c r="T23" s="44">
        <f t="shared" si="8"/>
        <v>1303.45</v>
      </c>
      <c r="U23" s="42">
        <f t="shared" si="9"/>
        <v>1303.45</v>
      </c>
      <c r="V23" s="43"/>
      <c r="W23" s="43"/>
      <c r="X23" s="44">
        <f t="shared" si="10"/>
        <v>1303.45</v>
      </c>
      <c r="Y23" s="42">
        <f t="shared" si="11"/>
        <v>1303.45</v>
      </c>
      <c r="Z23" s="43"/>
      <c r="AA23" s="43"/>
      <c r="AB23" s="44">
        <f t="shared" si="12"/>
        <v>1303.45</v>
      </c>
      <c r="AC23" s="42">
        <f t="shared" si="13"/>
        <v>1303.45</v>
      </c>
      <c r="AD23" s="43"/>
      <c r="AE23" s="43"/>
      <c r="AF23" s="44">
        <f t="shared" si="14"/>
        <v>1303.45</v>
      </c>
      <c r="AG23" s="42">
        <f t="shared" si="15"/>
        <v>1303.45</v>
      </c>
      <c r="AH23" s="43"/>
      <c r="AI23" s="43"/>
      <c r="AJ23" s="44">
        <f t="shared" si="16"/>
        <v>1303.45</v>
      </c>
      <c r="AK23" s="42">
        <f t="shared" si="17"/>
        <v>1303.45</v>
      </c>
      <c r="AL23" s="43"/>
      <c r="AM23" s="43"/>
      <c r="AN23" s="44">
        <f t="shared" si="18"/>
        <v>1303.45</v>
      </c>
      <c r="AO23" s="42">
        <f t="shared" si="19"/>
        <v>1303.45</v>
      </c>
      <c r="AP23" s="43"/>
      <c r="AQ23" s="43"/>
      <c r="AR23" s="44">
        <f t="shared" si="20"/>
        <v>1303.45</v>
      </c>
      <c r="AS23" s="42">
        <f t="shared" si="21"/>
        <v>1303.45</v>
      </c>
      <c r="AT23" s="43"/>
      <c r="AU23" s="43"/>
      <c r="AV23" s="44">
        <f t="shared" si="22"/>
        <v>1303.45</v>
      </c>
      <c r="AW23" s="42">
        <f t="shared" si="23"/>
        <v>1303.45</v>
      </c>
      <c r="AX23" s="44">
        <f t="shared" si="24"/>
        <v>15641.400000000003</v>
      </c>
      <c r="AY23" s="49">
        <v>0</v>
      </c>
    </row>
    <row r="24" spans="1:51" ht="24.75" customHeight="1">
      <c r="A24" s="47"/>
      <c r="B24" s="48"/>
      <c r="C24" s="48"/>
      <c r="D24" s="41">
        <f t="shared" si="0"/>
        <v>1303.45</v>
      </c>
      <c r="E24" s="42">
        <f t="shared" si="1"/>
        <v>1303.45</v>
      </c>
      <c r="F24" s="43"/>
      <c r="G24" s="43"/>
      <c r="H24" s="44">
        <f t="shared" si="2"/>
        <v>1303.45</v>
      </c>
      <c r="I24" s="42">
        <f t="shared" si="3"/>
        <v>1303.45</v>
      </c>
      <c r="J24" s="43"/>
      <c r="K24" s="43"/>
      <c r="L24" s="44">
        <f t="shared" si="4"/>
        <v>1303.45</v>
      </c>
      <c r="M24" s="42">
        <f t="shared" si="5"/>
        <v>1303.45</v>
      </c>
      <c r="N24" s="43"/>
      <c r="O24" s="43"/>
      <c r="P24" s="44">
        <f t="shared" si="6"/>
        <v>1303.45</v>
      </c>
      <c r="Q24" s="42">
        <f t="shared" si="7"/>
        <v>1303.45</v>
      </c>
      <c r="R24" s="43"/>
      <c r="S24" s="43"/>
      <c r="T24" s="44">
        <f t="shared" si="8"/>
        <v>1303.45</v>
      </c>
      <c r="U24" s="42">
        <f t="shared" si="9"/>
        <v>1303.45</v>
      </c>
      <c r="V24" s="43"/>
      <c r="W24" s="43"/>
      <c r="X24" s="44">
        <f t="shared" si="10"/>
        <v>1303.45</v>
      </c>
      <c r="Y24" s="42">
        <f t="shared" si="11"/>
        <v>1303.45</v>
      </c>
      <c r="Z24" s="43"/>
      <c r="AA24" s="43"/>
      <c r="AB24" s="44">
        <f t="shared" si="12"/>
        <v>1303.45</v>
      </c>
      <c r="AC24" s="42">
        <f t="shared" si="13"/>
        <v>1303.45</v>
      </c>
      <c r="AD24" s="43"/>
      <c r="AE24" s="43"/>
      <c r="AF24" s="44">
        <f t="shared" si="14"/>
        <v>1303.45</v>
      </c>
      <c r="AG24" s="42">
        <f t="shared" si="15"/>
        <v>1303.45</v>
      </c>
      <c r="AH24" s="43"/>
      <c r="AI24" s="43"/>
      <c r="AJ24" s="44">
        <f t="shared" si="16"/>
        <v>1303.45</v>
      </c>
      <c r="AK24" s="42">
        <f t="shared" si="17"/>
        <v>1303.45</v>
      </c>
      <c r="AL24" s="43"/>
      <c r="AM24" s="43"/>
      <c r="AN24" s="44">
        <f t="shared" si="18"/>
        <v>1303.45</v>
      </c>
      <c r="AO24" s="42">
        <f t="shared" si="19"/>
        <v>1303.45</v>
      </c>
      <c r="AP24" s="43"/>
      <c r="AQ24" s="43"/>
      <c r="AR24" s="44">
        <f t="shared" si="20"/>
        <v>1303.45</v>
      </c>
      <c r="AS24" s="42">
        <f t="shared" si="21"/>
        <v>1303.45</v>
      </c>
      <c r="AT24" s="43"/>
      <c r="AU24" s="43"/>
      <c r="AV24" s="44">
        <f t="shared" si="22"/>
        <v>1303.45</v>
      </c>
      <c r="AW24" s="42">
        <f t="shared" si="23"/>
        <v>1303.45</v>
      </c>
      <c r="AX24" s="44">
        <f t="shared" si="24"/>
        <v>15641.400000000003</v>
      </c>
      <c r="AY24" s="49">
        <v>0</v>
      </c>
    </row>
    <row r="25" spans="1:51" ht="24.75" customHeight="1">
      <c r="A25" s="47"/>
      <c r="B25" s="48"/>
      <c r="C25" s="48"/>
      <c r="D25" s="41">
        <f t="shared" si="0"/>
        <v>1303.45</v>
      </c>
      <c r="E25" s="42">
        <f t="shared" si="1"/>
        <v>1303.45</v>
      </c>
      <c r="F25" s="43"/>
      <c r="G25" s="43"/>
      <c r="H25" s="44">
        <f t="shared" si="2"/>
        <v>1303.45</v>
      </c>
      <c r="I25" s="42">
        <f t="shared" si="3"/>
        <v>1303.45</v>
      </c>
      <c r="J25" s="43"/>
      <c r="K25" s="43"/>
      <c r="L25" s="44">
        <f t="shared" si="4"/>
        <v>1303.45</v>
      </c>
      <c r="M25" s="42">
        <f t="shared" si="5"/>
        <v>1303.45</v>
      </c>
      <c r="N25" s="43"/>
      <c r="O25" s="43"/>
      <c r="P25" s="44">
        <f t="shared" si="6"/>
        <v>1303.45</v>
      </c>
      <c r="Q25" s="42">
        <f t="shared" si="7"/>
        <v>1303.45</v>
      </c>
      <c r="R25" s="43"/>
      <c r="S25" s="43"/>
      <c r="T25" s="44">
        <f t="shared" si="8"/>
        <v>1303.45</v>
      </c>
      <c r="U25" s="42">
        <f t="shared" si="9"/>
        <v>1303.45</v>
      </c>
      <c r="V25" s="43"/>
      <c r="W25" s="43"/>
      <c r="X25" s="44">
        <f t="shared" si="10"/>
        <v>1303.45</v>
      </c>
      <c r="Y25" s="42">
        <f t="shared" si="11"/>
        <v>1303.45</v>
      </c>
      <c r="Z25" s="43"/>
      <c r="AA25" s="43"/>
      <c r="AB25" s="44">
        <f t="shared" si="12"/>
        <v>1303.45</v>
      </c>
      <c r="AC25" s="42">
        <f t="shared" si="13"/>
        <v>1303.45</v>
      </c>
      <c r="AD25" s="43"/>
      <c r="AE25" s="43"/>
      <c r="AF25" s="44">
        <f t="shared" si="14"/>
        <v>1303.45</v>
      </c>
      <c r="AG25" s="42">
        <f t="shared" si="15"/>
        <v>1303.45</v>
      </c>
      <c r="AH25" s="43"/>
      <c r="AI25" s="43"/>
      <c r="AJ25" s="44">
        <f t="shared" si="16"/>
        <v>1303.45</v>
      </c>
      <c r="AK25" s="42">
        <f t="shared" si="17"/>
        <v>1303.45</v>
      </c>
      <c r="AL25" s="43"/>
      <c r="AM25" s="43"/>
      <c r="AN25" s="44">
        <f t="shared" si="18"/>
        <v>1303.45</v>
      </c>
      <c r="AO25" s="42">
        <f t="shared" si="19"/>
        <v>1303.45</v>
      </c>
      <c r="AP25" s="43"/>
      <c r="AQ25" s="43"/>
      <c r="AR25" s="44">
        <f t="shared" si="20"/>
        <v>1303.45</v>
      </c>
      <c r="AS25" s="42">
        <f t="shared" si="21"/>
        <v>1303.45</v>
      </c>
      <c r="AT25" s="43"/>
      <c r="AU25" s="43"/>
      <c r="AV25" s="44">
        <f t="shared" si="22"/>
        <v>1303.45</v>
      </c>
      <c r="AW25" s="42">
        <f t="shared" si="23"/>
        <v>1303.45</v>
      </c>
      <c r="AX25" s="44">
        <f t="shared" si="24"/>
        <v>15641.400000000003</v>
      </c>
      <c r="AY25" s="49">
        <v>0</v>
      </c>
    </row>
    <row r="26" spans="1:51" ht="24.75" customHeight="1">
      <c r="A26" s="47"/>
      <c r="B26" s="48"/>
      <c r="C26" s="48"/>
      <c r="D26" s="41">
        <f t="shared" si="0"/>
        <v>1303.45</v>
      </c>
      <c r="E26" s="42">
        <f t="shared" si="1"/>
        <v>1303.45</v>
      </c>
      <c r="F26" s="43"/>
      <c r="G26" s="43"/>
      <c r="H26" s="44">
        <f t="shared" si="2"/>
        <v>1303.45</v>
      </c>
      <c r="I26" s="42">
        <f t="shared" si="3"/>
        <v>1303.45</v>
      </c>
      <c r="J26" s="43"/>
      <c r="K26" s="43"/>
      <c r="L26" s="44">
        <f t="shared" si="4"/>
        <v>1303.45</v>
      </c>
      <c r="M26" s="42">
        <f t="shared" si="5"/>
        <v>1303.45</v>
      </c>
      <c r="N26" s="43"/>
      <c r="O26" s="43"/>
      <c r="P26" s="44">
        <f t="shared" si="6"/>
        <v>1303.45</v>
      </c>
      <c r="Q26" s="42">
        <f t="shared" si="7"/>
        <v>1303.45</v>
      </c>
      <c r="R26" s="43"/>
      <c r="S26" s="43"/>
      <c r="T26" s="44">
        <f t="shared" si="8"/>
        <v>1303.45</v>
      </c>
      <c r="U26" s="42">
        <f t="shared" si="9"/>
        <v>1303.45</v>
      </c>
      <c r="V26" s="43"/>
      <c r="W26" s="43"/>
      <c r="X26" s="44">
        <f t="shared" si="10"/>
        <v>1303.45</v>
      </c>
      <c r="Y26" s="42">
        <f t="shared" si="11"/>
        <v>1303.45</v>
      </c>
      <c r="Z26" s="43"/>
      <c r="AA26" s="43"/>
      <c r="AB26" s="44">
        <f t="shared" si="12"/>
        <v>1303.45</v>
      </c>
      <c r="AC26" s="42">
        <f t="shared" si="13"/>
        <v>1303.45</v>
      </c>
      <c r="AD26" s="43"/>
      <c r="AE26" s="43"/>
      <c r="AF26" s="44">
        <f t="shared" si="14"/>
        <v>1303.45</v>
      </c>
      <c r="AG26" s="42">
        <f t="shared" si="15"/>
        <v>1303.45</v>
      </c>
      <c r="AH26" s="43"/>
      <c r="AI26" s="43"/>
      <c r="AJ26" s="44">
        <f t="shared" si="16"/>
        <v>1303.45</v>
      </c>
      <c r="AK26" s="42">
        <f t="shared" si="17"/>
        <v>1303.45</v>
      </c>
      <c r="AL26" s="43"/>
      <c r="AM26" s="43"/>
      <c r="AN26" s="44">
        <f t="shared" si="18"/>
        <v>1303.45</v>
      </c>
      <c r="AO26" s="42">
        <f t="shared" si="19"/>
        <v>1303.45</v>
      </c>
      <c r="AP26" s="43"/>
      <c r="AQ26" s="43"/>
      <c r="AR26" s="44">
        <f t="shared" si="20"/>
        <v>1303.45</v>
      </c>
      <c r="AS26" s="42">
        <f t="shared" si="21"/>
        <v>1303.45</v>
      </c>
      <c r="AT26" s="43"/>
      <c r="AU26" s="43"/>
      <c r="AV26" s="44">
        <f t="shared" si="22"/>
        <v>1303.45</v>
      </c>
      <c r="AW26" s="42">
        <f t="shared" si="23"/>
        <v>1303.45</v>
      </c>
      <c r="AX26" s="44">
        <f t="shared" si="24"/>
        <v>15641.400000000003</v>
      </c>
      <c r="AY26" s="49">
        <v>0</v>
      </c>
    </row>
    <row r="27" spans="1:51" ht="24.75" customHeight="1">
      <c r="A27" s="47"/>
      <c r="B27" s="48"/>
      <c r="C27" s="48"/>
      <c r="D27" s="41">
        <f t="shared" si="0"/>
        <v>1303.45</v>
      </c>
      <c r="E27" s="42">
        <f t="shared" si="1"/>
        <v>1303.45</v>
      </c>
      <c r="F27" s="43"/>
      <c r="G27" s="43"/>
      <c r="H27" s="44">
        <f t="shared" si="2"/>
        <v>1303.45</v>
      </c>
      <c r="I27" s="42">
        <f t="shared" si="3"/>
        <v>1303.45</v>
      </c>
      <c r="J27" s="43"/>
      <c r="K27" s="43"/>
      <c r="L27" s="44">
        <f t="shared" si="4"/>
        <v>1303.45</v>
      </c>
      <c r="M27" s="42">
        <f t="shared" si="5"/>
        <v>1303.45</v>
      </c>
      <c r="N27" s="43"/>
      <c r="O27" s="43"/>
      <c r="P27" s="44">
        <f t="shared" si="6"/>
        <v>1303.45</v>
      </c>
      <c r="Q27" s="42">
        <f t="shared" si="7"/>
        <v>1303.45</v>
      </c>
      <c r="R27" s="43"/>
      <c r="S27" s="43"/>
      <c r="T27" s="44">
        <f t="shared" si="8"/>
        <v>1303.45</v>
      </c>
      <c r="U27" s="42">
        <f t="shared" si="9"/>
        <v>1303.45</v>
      </c>
      <c r="V27" s="43"/>
      <c r="W27" s="43"/>
      <c r="X27" s="44">
        <f t="shared" si="10"/>
        <v>1303.45</v>
      </c>
      <c r="Y27" s="42">
        <f t="shared" si="11"/>
        <v>1303.45</v>
      </c>
      <c r="Z27" s="43"/>
      <c r="AA27" s="43"/>
      <c r="AB27" s="44">
        <f t="shared" si="12"/>
        <v>1303.45</v>
      </c>
      <c r="AC27" s="42">
        <f t="shared" si="13"/>
        <v>1303.45</v>
      </c>
      <c r="AD27" s="43"/>
      <c r="AE27" s="43"/>
      <c r="AF27" s="44">
        <f t="shared" si="14"/>
        <v>1303.45</v>
      </c>
      <c r="AG27" s="42">
        <f t="shared" si="15"/>
        <v>1303.45</v>
      </c>
      <c r="AH27" s="43"/>
      <c r="AI27" s="43"/>
      <c r="AJ27" s="44">
        <f t="shared" si="16"/>
        <v>1303.45</v>
      </c>
      <c r="AK27" s="42">
        <f t="shared" si="17"/>
        <v>1303.45</v>
      </c>
      <c r="AL27" s="43"/>
      <c r="AM27" s="43"/>
      <c r="AN27" s="44">
        <f t="shared" si="18"/>
        <v>1303.45</v>
      </c>
      <c r="AO27" s="42">
        <f t="shared" si="19"/>
        <v>1303.45</v>
      </c>
      <c r="AP27" s="43"/>
      <c r="AQ27" s="43"/>
      <c r="AR27" s="44">
        <f t="shared" si="20"/>
        <v>1303.45</v>
      </c>
      <c r="AS27" s="42">
        <f t="shared" si="21"/>
        <v>1303.45</v>
      </c>
      <c r="AT27" s="43"/>
      <c r="AU27" s="43"/>
      <c r="AV27" s="44">
        <f t="shared" si="22"/>
        <v>1303.45</v>
      </c>
      <c r="AW27" s="42">
        <f t="shared" si="23"/>
        <v>1303.45</v>
      </c>
      <c r="AX27" s="44">
        <f t="shared" si="24"/>
        <v>15641.400000000003</v>
      </c>
      <c r="AY27" s="49">
        <v>0</v>
      </c>
    </row>
    <row r="28" spans="1:51" ht="24.75" customHeight="1">
      <c r="A28" s="47"/>
      <c r="B28" s="48"/>
      <c r="C28" s="48"/>
      <c r="D28" s="41">
        <f t="shared" si="0"/>
        <v>1303.45</v>
      </c>
      <c r="E28" s="42">
        <f t="shared" si="1"/>
        <v>1303.45</v>
      </c>
      <c r="F28" s="43"/>
      <c r="G28" s="43"/>
      <c r="H28" s="44">
        <f t="shared" si="2"/>
        <v>1303.45</v>
      </c>
      <c r="I28" s="42">
        <f t="shared" si="3"/>
        <v>1303.45</v>
      </c>
      <c r="J28" s="43"/>
      <c r="K28" s="43"/>
      <c r="L28" s="44">
        <f t="shared" si="4"/>
        <v>1303.45</v>
      </c>
      <c r="M28" s="42">
        <f t="shared" si="5"/>
        <v>1303.45</v>
      </c>
      <c r="N28" s="43"/>
      <c r="O28" s="43"/>
      <c r="P28" s="44">
        <f t="shared" si="6"/>
        <v>1303.45</v>
      </c>
      <c r="Q28" s="42">
        <f t="shared" si="7"/>
        <v>1303.45</v>
      </c>
      <c r="R28" s="43"/>
      <c r="S28" s="43"/>
      <c r="T28" s="44">
        <f t="shared" si="8"/>
        <v>1303.45</v>
      </c>
      <c r="U28" s="42">
        <f t="shared" si="9"/>
        <v>1303.45</v>
      </c>
      <c r="V28" s="43"/>
      <c r="W28" s="43"/>
      <c r="X28" s="44">
        <f t="shared" si="10"/>
        <v>1303.45</v>
      </c>
      <c r="Y28" s="42">
        <f t="shared" si="11"/>
        <v>1303.45</v>
      </c>
      <c r="Z28" s="43"/>
      <c r="AA28" s="43"/>
      <c r="AB28" s="44">
        <f t="shared" si="12"/>
        <v>1303.45</v>
      </c>
      <c r="AC28" s="42">
        <f t="shared" si="13"/>
        <v>1303.45</v>
      </c>
      <c r="AD28" s="43"/>
      <c r="AE28" s="43"/>
      <c r="AF28" s="44">
        <f t="shared" si="14"/>
        <v>1303.45</v>
      </c>
      <c r="AG28" s="42">
        <f t="shared" si="15"/>
        <v>1303.45</v>
      </c>
      <c r="AH28" s="43"/>
      <c r="AI28" s="43"/>
      <c r="AJ28" s="44">
        <f t="shared" si="16"/>
        <v>1303.45</v>
      </c>
      <c r="AK28" s="42">
        <f t="shared" si="17"/>
        <v>1303.45</v>
      </c>
      <c r="AL28" s="43"/>
      <c r="AM28" s="43"/>
      <c r="AN28" s="44">
        <f t="shared" si="18"/>
        <v>1303.45</v>
      </c>
      <c r="AO28" s="42">
        <f t="shared" si="19"/>
        <v>1303.45</v>
      </c>
      <c r="AP28" s="43"/>
      <c r="AQ28" s="43"/>
      <c r="AR28" s="44">
        <f t="shared" si="20"/>
        <v>1303.45</v>
      </c>
      <c r="AS28" s="42">
        <f t="shared" si="21"/>
        <v>1303.45</v>
      </c>
      <c r="AT28" s="43"/>
      <c r="AU28" s="43"/>
      <c r="AV28" s="44">
        <f t="shared" si="22"/>
        <v>1303.45</v>
      </c>
      <c r="AW28" s="42">
        <f t="shared" si="23"/>
        <v>1303.45</v>
      </c>
      <c r="AX28" s="44">
        <f t="shared" si="24"/>
        <v>15641.400000000003</v>
      </c>
      <c r="AY28" s="49">
        <v>0</v>
      </c>
    </row>
    <row r="29" spans="1:51" ht="24.75" customHeight="1">
      <c r="A29" s="47"/>
      <c r="B29" s="48"/>
      <c r="C29" s="48"/>
      <c r="D29" s="41">
        <f t="shared" si="0"/>
        <v>1303.45</v>
      </c>
      <c r="E29" s="42">
        <f t="shared" si="1"/>
        <v>1303.45</v>
      </c>
      <c r="F29" s="43"/>
      <c r="G29" s="43"/>
      <c r="H29" s="44">
        <f t="shared" si="2"/>
        <v>1303.45</v>
      </c>
      <c r="I29" s="42">
        <f t="shared" si="3"/>
        <v>1303.45</v>
      </c>
      <c r="J29" s="43"/>
      <c r="K29" s="43"/>
      <c r="L29" s="44">
        <f t="shared" si="4"/>
        <v>1303.45</v>
      </c>
      <c r="M29" s="42">
        <f t="shared" si="5"/>
        <v>1303.45</v>
      </c>
      <c r="N29" s="43"/>
      <c r="O29" s="43"/>
      <c r="P29" s="44">
        <f t="shared" si="6"/>
        <v>1303.45</v>
      </c>
      <c r="Q29" s="42">
        <f t="shared" si="7"/>
        <v>1303.45</v>
      </c>
      <c r="R29" s="43"/>
      <c r="S29" s="43"/>
      <c r="T29" s="44">
        <f t="shared" si="8"/>
        <v>1303.45</v>
      </c>
      <c r="U29" s="42">
        <f t="shared" si="9"/>
        <v>1303.45</v>
      </c>
      <c r="V29" s="43"/>
      <c r="W29" s="43"/>
      <c r="X29" s="44">
        <f t="shared" si="10"/>
        <v>1303.45</v>
      </c>
      <c r="Y29" s="42">
        <f t="shared" si="11"/>
        <v>1303.45</v>
      </c>
      <c r="Z29" s="43"/>
      <c r="AA29" s="43"/>
      <c r="AB29" s="44">
        <f t="shared" si="12"/>
        <v>1303.45</v>
      </c>
      <c r="AC29" s="42">
        <f t="shared" si="13"/>
        <v>1303.45</v>
      </c>
      <c r="AD29" s="43"/>
      <c r="AE29" s="43"/>
      <c r="AF29" s="44">
        <f t="shared" si="14"/>
        <v>1303.45</v>
      </c>
      <c r="AG29" s="42">
        <f t="shared" si="15"/>
        <v>1303.45</v>
      </c>
      <c r="AH29" s="43"/>
      <c r="AI29" s="43"/>
      <c r="AJ29" s="44">
        <f t="shared" si="16"/>
        <v>1303.45</v>
      </c>
      <c r="AK29" s="42">
        <f t="shared" si="17"/>
        <v>1303.45</v>
      </c>
      <c r="AL29" s="43"/>
      <c r="AM29" s="43"/>
      <c r="AN29" s="44">
        <f t="shared" si="18"/>
        <v>1303.45</v>
      </c>
      <c r="AO29" s="42">
        <f t="shared" si="19"/>
        <v>1303.45</v>
      </c>
      <c r="AP29" s="43"/>
      <c r="AQ29" s="43"/>
      <c r="AR29" s="44">
        <f t="shared" si="20"/>
        <v>1303.45</v>
      </c>
      <c r="AS29" s="42">
        <f t="shared" si="21"/>
        <v>1303.45</v>
      </c>
      <c r="AT29" s="43"/>
      <c r="AU29" s="43"/>
      <c r="AV29" s="44">
        <f t="shared" si="22"/>
        <v>1303.45</v>
      </c>
      <c r="AW29" s="42">
        <f t="shared" si="23"/>
        <v>1303.45</v>
      </c>
      <c r="AX29" s="44">
        <f t="shared" si="24"/>
        <v>15641.400000000003</v>
      </c>
      <c r="AY29" s="49">
        <v>0</v>
      </c>
    </row>
    <row r="30" spans="1:51" ht="24.75" customHeight="1">
      <c r="A30" s="47"/>
      <c r="B30" s="48"/>
      <c r="C30" s="48"/>
      <c r="D30" s="41">
        <f t="shared" si="0"/>
        <v>1303.45</v>
      </c>
      <c r="E30" s="42">
        <f t="shared" si="1"/>
        <v>1303.45</v>
      </c>
      <c r="F30" s="43"/>
      <c r="G30" s="43"/>
      <c r="H30" s="44">
        <f t="shared" si="2"/>
        <v>1303.45</v>
      </c>
      <c r="I30" s="42">
        <f t="shared" si="3"/>
        <v>1303.45</v>
      </c>
      <c r="J30" s="43"/>
      <c r="K30" s="43"/>
      <c r="L30" s="44">
        <f t="shared" si="4"/>
        <v>1303.45</v>
      </c>
      <c r="M30" s="42">
        <f t="shared" si="5"/>
        <v>1303.45</v>
      </c>
      <c r="N30" s="43"/>
      <c r="O30" s="43"/>
      <c r="P30" s="44">
        <f t="shared" si="6"/>
        <v>1303.45</v>
      </c>
      <c r="Q30" s="42">
        <f t="shared" si="7"/>
        <v>1303.45</v>
      </c>
      <c r="R30" s="43"/>
      <c r="S30" s="43"/>
      <c r="T30" s="44">
        <f t="shared" si="8"/>
        <v>1303.45</v>
      </c>
      <c r="U30" s="42">
        <f t="shared" si="9"/>
        <v>1303.45</v>
      </c>
      <c r="V30" s="43"/>
      <c r="W30" s="43"/>
      <c r="X30" s="44">
        <f t="shared" si="10"/>
        <v>1303.45</v>
      </c>
      <c r="Y30" s="42">
        <f t="shared" si="11"/>
        <v>1303.45</v>
      </c>
      <c r="Z30" s="43"/>
      <c r="AA30" s="43"/>
      <c r="AB30" s="44">
        <f t="shared" si="12"/>
        <v>1303.45</v>
      </c>
      <c r="AC30" s="42">
        <f t="shared" si="13"/>
        <v>1303.45</v>
      </c>
      <c r="AD30" s="43"/>
      <c r="AE30" s="43"/>
      <c r="AF30" s="44">
        <f t="shared" si="14"/>
        <v>1303.45</v>
      </c>
      <c r="AG30" s="42">
        <f t="shared" si="15"/>
        <v>1303.45</v>
      </c>
      <c r="AH30" s="43"/>
      <c r="AI30" s="43"/>
      <c r="AJ30" s="44">
        <f t="shared" si="16"/>
        <v>1303.45</v>
      </c>
      <c r="AK30" s="42">
        <f t="shared" si="17"/>
        <v>1303.45</v>
      </c>
      <c r="AL30" s="43"/>
      <c r="AM30" s="43"/>
      <c r="AN30" s="44">
        <f t="shared" si="18"/>
        <v>1303.45</v>
      </c>
      <c r="AO30" s="42">
        <f t="shared" si="19"/>
        <v>1303.45</v>
      </c>
      <c r="AP30" s="43"/>
      <c r="AQ30" s="43"/>
      <c r="AR30" s="44">
        <f t="shared" si="20"/>
        <v>1303.45</v>
      </c>
      <c r="AS30" s="42">
        <f t="shared" si="21"/>
        <v>1303.45</v>
      </c>
      <c r="AT30" s="43"/>
      <c r="AU30" s="43"/>
      <c r="AV30" s="44">
        <f t="shared" si="22"/>
        <v>1303.45</v>
      </c>
      <c r="AW30" s="42">
        <f t="shared" si="23"/>
        <v>1303.45</v>
      </c>
      <c r="AX30" s="44">
        <f t="shared" si="24"/>
        <v>15641.400000000003</v>
      </c>
      <c r="AY30" s="49">
        <v>0</v>
      </c>
    </row>
    <row r="31" spans="1:51" ht="24.75" customHeight="1">
      <c r="A31" s="47"/>
      <c r="B31" s="48"/>
      <c r="C31" s="48"/>
      <c r="D31" s="41">
        <f t="shared" si="0"/>
        <v>1303.45</v>
      </c>
      <c r="E31" s="42">
        <f t="shared" si="1"/>
        <v>1303.45</v>
      </c>
      <c r="F31" s="43"/>
      <c r="G31" s="43"/>
      <c r="H31" s="44">
        <f t="shared" si="2"/>
        <v>1303.45</v>
      </c>
      <c r="I31" s="42">
        <f t="shared" si="3"/>
        <v>1303.45</v>
      </c>
      <c r="J31" s="43"/>
      <c r="K31" s="43"/>
      <c r="L31" s="44">
        <f t="shared" si="4"/>
        <v>1303.45</v>
      </c>
      <c r="M31" s="42">
        <f t="shared" si="5"/>
        <v>1303.45</v>
      </c>
      <c r="N31" s="43"/>
      <c r="O31" s="43"/>
      <c r="P31" s="44">
        <f t="shared" si="6"/>
        <v>1303.45</v>
      </c>
      <c r="Q31" s="42">
        <f t="shared" si="7"/>
        <v>1303.45</v>
      </c>
      <c r="R31" s="43"/>
      <c r="S31" s="43"/>
      <c r="T31" s="44">
        <f t="shared" si="8"/>
        <v>1303.45</v>
      </c>
      <c r="U31" s="42">
        <f t="shared" si="9"/>
        <v>1303.45</v>
      </c>
      <c r="V31" s="43"/>
      <c r="W31" s="43"/>
      <c r="X31" s="44">
        <f t="shared" si="10"/>
        <v>1303.45</v>
      </c>
      <c r="Y31" s="42">
        <f t="shared" si="11"/>
        <v>1303.45</v>
      </c>
      <c r="Z31" s="43"/>
      <c r="AA31" s="43"/>
      <c r="AB31" s="44">
        <f t="shared" si="12"/>
        <v>1303.45</v>
      </c>
      <c r="AC31" s="42">
        <f t="shared" si="13"/>
        <v>1303.45</v>
      </c>
      <c r="AD31" s="43"/>
      <c r="AE31" s="43"/>
      <c r="AF31" s="44">
        <f t="shared" si="14"/>
        <v>1303.45</v>
      </c>
      <c r="AG31" s="42">
        <f t="shared" si="15"/>
        <v>1303.45</v>
      </c>
      <c r="AH31" s="43"/>
      <c r="AI31" s="43"/>
      <c r="AJ31" s="44">
        <f t="shared" si="16"/>
        <v>1303.45</v>
      </c>
      <c r="AK31" s="42">
        <f t="shared" si="17"/>
        <v>1303.45</v>
      </c>
      <c r="AL31" s="43"/>
      <c r="AM31" s="43"/>
      <c r="AN31" s="44">
        <f t="shared" si="18"/>
        <v>1303.45</v>
      </c>
      <c r="AO31" s="42">
        <f t="shared" si="19"/>
        <v>1303.45</v>
      </c>
      <c r="AP31" s="43"/>
      <c r="AQ31" s="43"/>
      <c r="AR31" s="44">
        <f t="shared" si="20"/>
        <v>1303.45</v>
      </c>
      <c r="AS31" s="42">
        <f t="shared" si="21"/>
        <v>1303.45</v>
      </c>
      <c r="AT31" s="43"/>
      <c r="AU31" s="43"/>
      <c r="AV31" s="44">
        <f t="shared" si="22"/>
        <v>1303.45</v>
      </c>
      <c r="AW31" s="42">
        <f t="shared" si="23"/>
        <v>1303.45</v>
      </c>
      <c r="AX31" s="44">
        <f t="shared" si="24"/>
        <v>15641.400000000003</v>
      </c>
      <c r="AY31" s="49">
        <v>0</v>
      </c>
    </row>
    <row r="32" spans="1:51" ht="24.75" customHeight="1">
      <c r="A32" s="47"/>
      <c r="B32" s="48"/>
      <c r="C32" s="48"/>
      <c r="D32" s="41">
        <f t="shared" si="0"/>
        <v>1303.45</v>
      </c>
      <c r="E32" s="42">
        <f t="shared" si="1"/>
        <v>1303.45</v>
      </c>
      <c r="F32" s="43"/>
      <c r="G32" s="43"/>
      <c r="H32" s="44">
        <f t="shared" si="2"/>
        <v>1303.45</v>
      </c>
      <c r="I32" s="42">
        <f t="shared" si="3"/>
        <v>1303.45</v>
      </c>
      <c r="J32" s="43"/>
      <c r="K32" s="43"/>
      <c r="L32" s="44">
        <f t="shared" si="4"/>
        <v>1303.45</v>
      </c>
      <c r="M32" s="42">
        <f t="shared" si="5"/>
        <v>1303.45</v>
      </c>
      <c r="N32" s="43"/>
      <c r="O32" s="43"/>
      <c r="P32" s="44">
        <f t="shared" si="6"/>
        <v>1303.45</v>
      </c>
      <c r="Q32" s="42">
        <f t="shared" si="7"/>
        <v>1303.45</v>
      </c>
      <c r="R32" s="43"/>
      <c r="S32" s="43"/>
      <c r="T32" s="44">
        <f t="shared" si="8"/>
        <v>1303.45</v>
      </c>
      <c r="U32" s="42">
        <f t="shared" si="9"/>
        <v>1303.45</v>
      </c>
      <c r="V32" s="43"/>
      <c r="W32" s="43"/>
      <c r="X32" s="44">
        <f t="shared" si="10"/>
        <v>1303.45</v>
      </c>
      <c r="Y32" s="42">
        <f t="shared" si="11"/>
        <v>1303.45</v>
      </c>
      <c r="Z32" s="43"/>
      <c r="AA32" s="43"/>
      <c r="AB32" s="44">
        <f t="shared" si="12"/>
        <v>1303.45</v>
      </c>
      <c r="AC32" s="42">
        <f t="shared" si="13"/>
        <v>1303.45</v>
      </c>
      <c r="AD32" s="43"/>
      <c r="AE32" s="43"/>
      <c r="AF32" s="44">
        <f t="shared" si="14"/>
        <v>1303.45</v>
      </c>
      <c r="AG32" s="42">
        <f t="shared" si="15"/>
        <v>1303.45</v>
      </c>
      <c r="AH32" s="43"/>
      <c r="AI32" s="43"/>
      <c r="AJ32" s="44">
        <f t="shared" si="16"/>
        <v>1303.45</v>
      </c>
      <c r="AK32" s="42">
        <f t="shared" si="17"/>
        <v>1303.45</v>
      </c>
      <c r="AL32" s="43"/>
      <c r="AM32" s="43"/>
      <c r="AN32" s="44">
        <f t="shared" si="18"/>
        <v>1303.45</v>
      </c>
      <c r="AO32" s="42">
        <f t="shared" si="19"/>
        <v>1303.45</v>
      </c>
      <c r="AP32" s="43"/>
      <c r="AQ32" s="43"/>
      <c r="AR32" s="44">
        <f t="shared" si="20"/>
        <v>1303.45</v>
      </c>
      <c r="AS32" s="42">
        <f t="shared" si="21"/>
        <v>1303.45</v>
      </c>
      <c r="AT32" s="43"/>
      <c r="AU32" s="43"/>
      <c r="AV32" s="44">
        <f t="shared" si="22"/>
        <v>1303.45</v>
      </c>
      <c r="AW32" s="42">
        <f t="shared" si="23"/>
        <v>1303.45</v>
      </c>
      <c r="AX32" s="44">
        <f t="shared" si="24"/>
        <v>15641.400000000003</v>
      </c>
      <c r="AY32" s="49">
        <v>0</v>
      </c>
    </row>
    <row r="33" spans="1:51" ht="24.75" customHeight="1">
      <c r="A33" s="47"/>
      <c r="B33" s="48"/>
      <c r="C33" s="48"/>
      <c r="D33" s="41">
        <f t="shared" si="0"/>
        <v>1303.45</v>
      </c>
      <c r="E33" s="42">
        <f t="shared" si="1"/>
        <v>1303.45</v>
      </c>
      <c r="F33" s="43"/>
      <c r="G33" s="43"/>
      <c r="H33" s="44">
        <f t="shared" si="2"/>
        <v>1303.45</v>
      </c>
      <c r="I33" s="42">
        <f t="shared" si="3"/>
        <v>1303.45</v>
      </c>
      <c r="J33" s="43"/>
      <c r="K33" s="43"/>
      <c r="L33" s="44">
        <f t="shared" si="4"/>
        <v>1303.45</v>
      </c>
      <c r="M33" s="42">
        <f t="shared" si="5"/>
        <v>1303.45</v>
      </c>
      <c r="N33" s="43"/>
      <c r="O33" s="43"/>
      <c r="P33" s="44">
        <f t="shared" si="6"/>
        <v>1303.45</v>
      </c>
      <c r="Q33" s="42">
        <f t="shared" si="7"/>
        <v>1303.45</v>
      </c>
      <c r="R33" s="43"/>
      <c r="S33" s="43"/>
      <c r="T33" s="44">
        <f t="shared" si="8"/>
        <v>1303.45</v>
      </c>
      <c r="U33" s="42">
        <f t="shared" si="9"/>
        <v>1303.45</v>
      </c>
      <c r="V33" s="43"/>
      <c r="W33" s="43"/>
      <c r="X33" s="44">
        <f t="shared" si="10"/>
        <v>1303.45</v>
      </c>
      <c r="Y33" s="42">
        <f t="shared" si="11"/>
        <v>1303.45</v>
      </c>
      <c r="Z33" s="43"/>
      <c r="AA33" s="43"/>
      <c r="AB33" s="44">
        <f t="shared" si="12"/>
        <v>1303.45</v>
      </c>
      <c r="AC33" s="42">
        <f t="shared" si="13"/>
        <v>1303.45</v>
      </c>
      <c r="AD33" s="43"/>
      <c r="AE33" s="43"/>
      <c r="AF33" s="44">
        <f t="shared" si="14"/>
        <v>1303.45</v>
      </c>
      <c r="AG33" s="42">
        <f t="shared" si="15"/>
        <v>1303.45</v>
      </c>
      <c r="AH33" s="43"/>
      <c r="AI33" s="43"/>
      <c r="AJ33" s="44">
        <f t="shared" si="16"/>
        <v>1303.45</v>
      </c>
      <c r="AK33" s="42">
        <f t="shared" si="17"/>
        <v>1303.45</v>
      </c>
      <c r="AL33" s="43"/>
      <c r="AM33" s="43"/>
      <c r="AN33" s="44">
        <f t="shared" si="18"/>
        <v>1303.45</v>
      </c>
      <c r="AO33" s="42">
        <f t="shared" si="19"/>
        <v>1303.45</v>
      </c>
      <c r="AP33" s="43"/>
      <c r="AQ33" s="43"/>
      <c r="AR33" s="44">
        <f t="shared" si="20"/>
        <v>1303.45</v>
      </c>
      <c r="AS33" s="42">
        <f t="shared" si="21"/>
        <v>1303.45</v>
      </c>
      <c r="AT33" s="43"/>
      <c r="AU33" s="43"/>
      <c r="AV33" s="44">
        <f t="shared" si="22"/>
        <v>1303.45</v>
      </c>
      <c r="AW33" s="42">
        <f t="shared" si="23"/>
        <v>1303.45</v>
      </c>
      <c r="AX33" s="44">
        <f t="shared" si="24"/>
        <v>15641.400000000003</v>
      </c>
      <c r="AY33" s="49">
        <v>0</v>
      </c>
    </row>
    <row r="34" spans="1:51" ht="24.75" customHeight="1">
      <c r="A34" s="47"/>
      <c r="B34" s="48"/>
      <c r="C34" s="48"/>
      <c r="D34" s="41">
        <f t="shared" si="0"/>
        <v>1303.45</v>
      </c>
      <c r="E34" s="42">
        <f t="shared" si="1"/>
        <v>1303.45</v>
      </c>
      <c r="F34" s="43"/>
      <c r="G34" s="43"/>
      <c r="H34" s="44">
        <f t="shared" si="2"/>
        <v>1303.45</v>
      </c>
      <c r="I34" s="42">
        <f t="shared" si="3"/>
        <v>1303.45</v>
      </c>
      <c r="J34" s="43"/>
      <c r="K34" s="43"/>
      <c r="L34" s="44">
        <f t="shared" si="4"/>
        <v>1303.45</v>
      </c>
      <c r="M34" s="42">
        <f t="shared" si="5"/>
        <v>1303.45</v>
      </c>
      <c r="N34" s="43"/>
      <c r="O34" s="43"/>
      <c r="P34" s="44">
        <f t="shared" si="6"/>
        <v>1303.45</v>
      </c>
      <c r="Q34" s="42">
        <f t="shared" si="7"/>
        <v>1303.45</v>
      </c>
      <c r="R34" s="43"/>
      <c r="S34" s="43"/>
      <c r="T34" s="44">
        <f t="shared" si="8"/>
        <v>1303.45</v>
      </c>
      <c r="U34" s="42">
        <f t="shared" si="9"/>
        <v>1303.45</v>
      </c>
      <c r="V34" s="43"/>
      <c r="W34" s="43"/>
      <c r="X34" s="44">
        <f t="shared" si="10"/>
        <v>1303.45</v>
      </c>
      <c r="Y34" s="42">
        <f t="shared" si="11"/>
        <v>1303.45</v>
      </c>
      <c r="Z34" s="43"/>
      <c r="AA34" s="43"/>
      <c r="AB34" s="44">
        <f t="shared" si="12"/>
        <v>1303.45</v>
      </c>
      <c r="AC34" s="42">
        <f t="shared" si="13"/>
        <v>1303.45</v>
      </c>
      <c r="AD34" s="43"/>
      <c r="AE34" s="43"/>
      <c r="AF34" s="44">
        <f t="shared" si="14"/>
        <v>1303.45</v>
      </c>
      <c r="AG34" s="42">
        <f t="shared" si="15"/>
        <v>1303.45</v>
      </c>
      <c r="AH34" s="43"/>
      <c r="AI34" s="43"/>
      <c r="AJ34" s="44">
        <f t="shared" si="16"/>
        <v>1303.45</v>
      </c>
      <c r="AK34" s="42">
        <f t="shared" si="17"/>
        <v>1303.45</v>
      </c>
      <c r="AL34" s="43"/>
      <c r="AM34" s="43"/>
      <c r="AN34" s="44">
        <f t="shared" si="18"/>
        <v>1303.45</v>
      </c>
      <c r="AO34" s="42">
        <f t="shared" si="19"/>
        <v>1303.45</v>
      </c>
      <c r="AP34" s="43"/>
      <c r="AQ34" s="43"/>
      <c r="AR34" s="44">
        <f t="shared" si="20"/>
        <v>1303.45</v>
      </c>
      <c r="AS34" s="42">
        <f t="shared" si="21"/>
        <v>1303.45</v>
      </c>
      <c r="AT34" s="43"/>
      <c r="AU34" s="43"/>
      <c r="AV34" s="44">
        <f t="shared" si="22"/>
        <v>1303.45</v>
      </c>
      <c r="AW34" s="42">
        <f t="shared" si="23"/>
        <v>1303.45</v>
      </c>
      <c r="AX34" s="44">
        <f t="shared" si="24"/>
        <v>15641.400000000003</v>
      </c>
      <c r="AY34" s="49">
        <v>0</v>
      </c>
    </row>
    <row r="35" spans="1:51" ht="24.75" customHeight="1">
      <c r="A35" s="47"/>
      <c r="B35" s="48"/>
      <c r="C35" s="48"/>
      <c r="D35" s="41">
        <f t="shared" si="0"/>
        <v>1303.45</v>
      </c>
      <c r="E35" s="42">
        <f t="shared" si="1"/>
        <v>1303.45</v>
      </c>
      <c r="F35" s="43"/>
      <c r="G35" s="43"/>
      <c r="H35" s="44">
        <f t="shared" si="2"/>
        <v>1303.45</v>
      </c>
      <c r="I35" s="42">
        <f t="shared" si="3"/>
        <v>1303.45</v>
      </c>
      <c r="J35" s="43"/>
      <c r="K35" s="43"/>
      <c r="L35" s="44">
        <f t="shared" si="4"/>
        <v>1303.45</v>
      </c>
      <c r="M35" s="42">
        <f t="shared" si="5"/>
        <v>1303.45</v>
      </c>
      <c r="N35" s="43"/>
      <c r="O35" s="43"/>
      <c r="P35" s="44">
        <f t="shared" si="6"/>
        <v>1303.45</v>
      </c>
      <c r="Q35" s="42">
        <f t="shared" si="7"/>
        <v>1303.45</v>
      </c>
      <c r="R35" s="43"/>
      <c r="S35" s="43"/>
      <c r="T35" s="44">
        <f t="shared" si="8"/>
        <v>1303.45</v>
      </c>
      <c r="U35" s="42">
        <f t="shared" si="9"/>
        <v>1303.45</v>
      </c>
      <c r="V35" s="43"/>
      <c r="W35" s="43"/>
      <c r="X35" s="44">
        <f t="shared" si="10"/>
        <v>1303.45</v>
      </c>
      <c r="Y35" s="42">
        <f t="shared" si="11"/>
        <v>1303.45</v>
      </c>
      <c r="Z35" s="43"/>
      <c r="AA35" s="43"/>
      <c r="AB35" s="44">
        <f t="shared" si="12"/>
        <v>1303.45</v>
      </c>
      <c r="AC35" s="42">
        <f t="shared" si="13"/>
        <v>1303.45</v>
      </c>
      <c r="AD35" s="43"/>
      <c r="AE35" s="43"/>
      <c r="AF35" s="44">
        <f t="shared" si="14"/>
        <v>1303.45</v>
      </c>
      <c r="AG35" s="42">
        <f t="shared" si="15"/>
        <v>1303.45</v>
      </c>
      <c r="AH35" s="43"/>
      <c r="AI35" s="43"/>
      <c r="AJ35" s="44">
        <f t="shared" si="16"/>
        <v>1303.45</v>
      </c>
      <c r="AK35" s="42">
        <f t="shared" si="17"/>
        <v>1303.45</v>
      </c>
      <c r="AL35" s="43"/>
      <c r="AM35" s="43"/>
      <c r="AN35" s="44">
        <f t="shared" si="18"/>
        <v>1303.45</v>
      </c>
      <c r="AO35" s="42">
        <f t="shared" si="19"/>
        <v>1303.45</v>
      </c>
      <c r="AP35" s="43"/>
      <c r="AQ35" s="43"/>
      <c r="AR35" s="44">
        <f t="shared" si="20"/>
        <v>1303.45</v>
      </c>
      <c r="AS35" s="42">
        <f t="shared" si="21"/>
        <v>1303.45</v>
      </c>
      <c r="AT35" s="43"/>
      <c r="AU35" s="43"/>
      <c r="AV35" s="44">
        <f t="shared" si="22"/>
        <v>1303.45</v>
      </c>
      <c r="AW35" s="42">
        <f t="shared" si="23"/>
        <v>1303.45</v>
      </c>
      <c r="AX35" s="44">
        <f t="shared" si="24"/>
        <v>15641.400000000003</v>
      </c>
      <c r="AY35" s="49">
        <v>0</v>
      </c>
    </row>
    <row r="36" spans="1:51" ht="24.75" customHeight="1">
      <c r="A36" s="47"/>
      <c r="B36" s="48"/>
      <c r="C36" s="48"/>
      <c r="D36" s="41">
        <f t="shared" si="0"/>
        <v>1303.45</v>
      </c>
      <c r="E36" s="42">
        <f t="shared" si="1"/>
        <v>1303.45</v>
      </c>
      <c r="F36" s="43"/>
      <c r="G36" s="43"/>
      <c r="H36" s="44">
        <f t="shared" si="2"/>
        <v>1303.45</v>
      </c>
      <c r="I36" s="42">
        <f t="shared" si="3"/>
        <v>1303.45</v>
      </c>
      <c r="J36" s="43"/>
      <c r="K36" s="43"/>
      <c r="L36" s="44">
        <f t="shared" si="4"/>
        <v>1303.45</v>
      </c>
      <c r="M36" s="42">
        <f t="shared" si="5"/>
        <v>1303.45</v>
      </c>
      <c r="N36" s="43"/>
      <c r="O36" s="43"/>
      <c r="P36" s="44">
        <f t="shared" si="6"/>
        <v>1303.45</v>
      </c>
      <c r="Q36" s="42">
        <f t="shared" si="7"/>
        <v>1303.45</v>
      </c>
      <c r="R36" s="43"/>
      <c r="S36" s="43"/>
      <c r="T36" s="44">
        <f t="shared" si="8"/>
        <v>1303.45</v>
      </c>
      <c r="U36" s="42">
        <f t="shared" si="9"/>
        <v>1303.45</v>
      </c>
      <c r="V36" s="43"/>
      <c r="W36" s="43"/>
      <c r="X36" s="44">
        <f t="shared" si="10"/>
        <v>1303.45</v>
      </c>
      <c r="Y36" s="42">
        <f t="shared" si="11"/>
        <v>1303.45</v>
      </c>
      <c r="Z36" s="43"/>
      <c r="AA36" s="43"/>
      <c r="AB36" s="44">
        <f t="shared" si="12"/>
        <v>1303.45</v>
      </c>
      <c r="AC36" s="42">
        <f t="shared" si="13"/>
        <v>1303.45</v>
      </c>
      <c r="AD36" s="43"/>
      <c r="AE36" s="43"/>
      <c r="AF36" s="44">
        <f t="shared" si="14"/>
        <v>1303.45</v>
      </c>
      <c r="AG36" s="42">
        <f t="shared" si="15"/>
        <v>1303.45</v>
      </c>
      <c r="AH36" s="43"/>
      <c r="AI36" s="43"/>
      <c r="AJ36" s="44">
        <f t="shared" si="16"/>
        <v>1303.45</v>
      </c>
      <c r="AK36" s="42">
        <f t="shared" si="17"/>
        <v>1303.45</v>
      </c>
      <c r="AL36" s="43"/>
      <c r="AM36" s="43"/>
      <c r="AN36" s="44">
        <f t="shared" si="18"/>
        <v>1303.45</v>
      </c>
      <c r="AO36" s="42">
        <f t="shared" si="19"/>
        <v>1303.45</v>
      </c>
      <c r="AP36" s="43"/>
      <c r="AQ36" s="43"/>
      <c r="AR36" s="44">
        <f t="shared" si="20"/>
        <v>1303.45</v>
      </c>
      <c r="AS36" s="42">
        <f t="shared" si="21"/>
        <v>1303.45</v>
      </c>
      <c r="AT36" s="43"/>
      <c r="AU36" s="43"/>
      <c r="AV36" s="44">
        <f t="shared" si="22"/>
        <v>1303.45</v>
      </c>
      <c r="AW36" s="42">
        <f t="shared" si="23"/>
        <v>1303.45</v>
      </c>
      <c r="AX36" s="44">
        <f t="shared" si="24"/>
        <v>15641.400000000003</v>
      </c>
      <c r="AY36" s="49">
        <v>0</v>
      </c>
    </row>
    <row r="37" spans="1:51" ht="24.75" customHeight="1">
      <c r="A37" s="47"/>
      <c r="B37" s="48"/>
      <c r="C37" s="48"/>
      <c r="D37" s="41">
        <f t="shared" si="0"/>
        <v>1303.45</v>
      </c>
      <c r="E37" s="42">
        <f t="shared" si="1"/>
        <v>1303.45</v>
      </c>
      <c r="F37" s="43"/>
      <c r="G37" s="43"/>
      <c r="H37" s="44">
        <f t="shared" si="2"/>
        <v>1303.45</v>
      </c>
      <c r="I37" s="42">
        <f t="shared" si="3"/>
        <v>1303.45</v>
      </c>
      <c r="J37" s="43"/>
      <c r="K37" s="43"/>
      <c r="L37" s="44">
        <f t="shared" si="4"/>
        <v>1303.45</v>
      </c>
      <c r="M37" s="42">
        <f t="shared" si="5"/>
        <v>1303.45</v>
      </c>
      <c r="N37" s="43"/>
      <c r="O37" s="43"/>
      <c r="P37" s="44">
        <f t="shared" si="6"/>
        <v>1303.45</v>
      </c>
      <c r="Q37" s="42">
        <f t="shared" si="7"/>
        <v>1303.45</v>
      </c>
      <c r="R37" s="43"/>
      <c r="S37" s="43"/>
      <c r="T37" s="44">
        <f t="shared" si="8"/>
        <v>1303.45</v>
      </c>
      <c r="U37" s="42">
        <f t="shared" si="9"/>
        <v>1303.45</v>
      </c>
      <c r="V37" s="43"/>
      <c r="W37" s="43"/>
      <c r="X37" s="44">
        <f t="shared" si="10"/>
        <v>1303.45</v>
      </c>
      <c r="Y37" s="42">
        <f t="shared" si="11"/>
        <v>1303.45</v>
      </c>
      <c r="Z37" s="43"/>
      <c r="AA37" s="43"/>
      <c r="AB37" s="44">
        <f t="shared" si="12"/>
        <v>1303.45</v>
      </c>
      <c r="AC37" s="42">
        <f t="shared" si="13"/>
        <v>1303.45</v>
      </c>
      <c r="AD37" s="43"/>
      <c r="AE37" s="43"/>
      <c r="AF37" s="44">
        <f t="shared" si="14"/>
        <v>1303.45</v>
      </c>
      <c r="AG37" s="42">
        <f t="shared" si="15"/>
        <v>1303.45</v>
      </c>
      <c r="AH37" s="43"/>
      <c r="AI37" s="43"/>
      <c r="AJ37" s="44">
        <f t="shared" si="16"/>
        <v>1303.45</v>
      </c>
      <c r="AK37" s="42">
        <f t="shared" si="17"/>
        <v>1303.45</v>
      </c>
      <c r="AL37" s="43"/>
      <c r="AM37" s="43"/>
      <c r="AN37" s="44">
        <f t="shared" si="18"/>
        <v>1303.45</v>
      </c>
      <c r="AO37" s="42">
        <f t="shared" si="19"/>
        <v>1303.45</v>
      </c>
      <c r="AP37" s="43"/>
      <c r="AQ37" s="43"/>
      <c r="AR37" s="44">
        <f t="shared" si="20"/>
        <v>1303.45</v>
      </c>
      <c r="AS37" s="42">
        <f t="shared" si="21"/>
        <v>1303.45</v>
      </c>
      <c r="AT37" s="43"/>
      <c r="AU37" s="43"/>
      <c r="AV37" s="44">
        <f t="shared" si="22"/>
        <v>1303.45</v>
      </c>
      <c r="AW37" s="42">
        <f t="shared" si="23"/>
        <v>1303.45</v>
      </c>
      <c r="AX37" s="44">
        <f t="shared" si="24"/>
        <v>15641.400000000003</v>
      </c>
      <c r="AY37" s="49">
        <v>0</v>
      </c>
    </row>
    <row r="38" spans="1:51" ht="24.75" customHeight="1">
      <c r="A38" s="47"/>
      <c r="B38" s="48"/>
      <c r="C38" s="48"/>
      <c r="D38" s="41">
        <f t="shared" si="0"/>
        <v>1303.45</v>
      </c>
      <c r="E38" s="42">
        <f t="shared" si="1"/>
        <v>1303.45</v>
      </c>
      <c r="F38" s="43"/>
      <c r="G38" s="43"/>
      <c r="H38" s="44">
        <f t="shared" si="2"/>
        <v>1303.45</v>
      </c>
      <c r="I38" s="42">
        <f t="shared" si="3"/>
        <v>1303.45</v>
      </c>
      <c r="J38" s="43"/>
      <c r="K38" s="43"/>
      <c r="L38" s="44">
        <f t="shared" si="4"/>
        <v>1303.45</v>
      </c>
      <c r="M38" s="42">
        <f t="shared" si="5"/>
        <v>1303.45</v>
      </c>
      <c r="N38" s="43"/>
      <c r="O38" s="43"/>
      <c r="P38" s="44">
        <f t="shared" si="6"/>
        <v>1303.45</v>
      </c>
      <c r="Q38" s="42">
        <f t="shared" si="7"/>
        <v>1303.45</v>
      </c>
      <c r="R38" s="43"/>
      <c r="S38" s="43"/>
      <c r="T38" s="44">
        <f t="shared" si="8"/>
        <v>1303.45</v>
      </c>
      <c r="U38" s="42">
        <f t="shared" si="9"/>
        <v>1303.45</v>
      </c>
      <c r="V38" s="43"/>
      <c r="W38" s="43"/>
      <c r="X38" s="44">
        <f t="shared" si="10"/>
        <v>1303.45</v>
      </c>
      <c r="Y38" s="42">
        <f t="shared" si="11"/>
        <v>1303.45</v>
      </c>
      <c r="Z38" s="43"/>
      <c r="AA38" s="43"/>
      <c r="AB38" s="44">
        <f t="shared" si="12"/>
        <v>1303.45</v>
      </c>
      <c r="AC38" s="42">
        <f t="shared" si="13"/>
        <v>1303.45</v>
      </c>
      <c r="AD38" s="43"/>
      <c r="AE38" s="43"/>
      <c r="AF38" s="44">
        <f t="shared" si="14"/>
        <v>1303.45</v>
      </c>
      <c r="AG38" s="42">
        <f t="shared" si="15"/>
        <v>1303.45</v>
      </c>
      <c r="AH38" s="43"/>
      <c r="AI38" s="43"/>
      <c r="AJ38" s="44">
        <f t="shared" si="16"/>
        <v>1303.45</v>
      </c>
      <c r="AK38" s="42">
        <f t="shared" si="17"/>
        <v>1303.45</v>
      </c>
      <c r="AL38" s="43"/>
      <c r="AM38" s="43"/>
      <c r="AN38" s="44">
        <f t="shared" si="18"/>
        <v>1303.45</v>
      </c>
      <c r="AO38" s="42">
        <f t="shared" si="19"/>
        <v>1303.45</v>
      </c>
      <c r="AP38" s="43"/>
      <c r="AQ38" s="43"/>
      <c r="AR38" s="44">
        <f t="shared" si="20"/>
        <v>1303.45</v>
      </c>
      <c r="AS38" s="42">
        <f t="shared" si="21"/>
        <v>1303.45</v>
      </c>
      <c r="AT38" s="43"/>
      <c r="AU38" s="43"/>
      <c r="AV38" s="44">
        <f t="shared" si="22"/>
        <v>1303.45</v>
      </c>
      <c r="AW38" s="42">
        <f t="shared" si="23"/>
        <v>1303.45</v>
      </c>
      <c r="AX38" s="44">
        <f t="shared" si="24"/>
        <v>15641.400000000003</v>
      </c>
      <c r="AY38" s="49">
        <v>0</v>
      </c>
    </row>
    <row r="39" spans="1:51" ht="24.75" customHeight="1">
      <c r="A39" s="47"/>
      <c r="B39" s="48"/>
      <c r="C39" s="48"/>
      <c r="D39" s="41">
        <f t="shared" si="0"/>
        <v>1303.45</v>
      </c>
      <c r="E39" s="42">
        <f t="shared" si="1"/>
        <v>1303.45</v>
      </c>
      <c r="F39" s="43"/>
      <c r="G39" s="43"/>
      <c r="H39" s="44">
        <f t="shared" si="2"/>
        <v>1303.45</v>
      </c>
      <c r="I39" s="42">
        <f t="shared" si="3"/>
        <v>1303.45</v>
      </c>
      <c r="J39" s="43"/>
      <c r="K39" s="43"/>
      <c r="L39" s="44">
        <f t="shared" si="4"/>
        <v>1303.45</v>
      </c>
      <c r="M39" s="42">
        <f t="shared" si="5"/>
        <v>1303.45</v>
      </c>
      <c r="N39" s="43"/>
      <c r="O39" s="43"/>
      <c r="P39" s="44">
        <f t="shared" si="6"/>
        <v>1303.45</v>
      </c>
      <c r="Q39" s="42">
        <f t="shared" si="7"/>
        <v>1303.45</v>
      </c>
      <c r="R39" s="43"/>
      <c r="S39" s="43"/>
      <c r="T39" s="44">
        <f t="shared" si="8"/>
        <v>1303.45</v>
      </c>
      <c r="U39" s="42">
        <f t="shared" si="9"/>
        <v>1303.45</v>
      </c>
      <c r="V39" s="43"/>
      <c r="W39" s="43"/>
      <c r="X39" s="44">
        <f t="shared" si="10"/>
        <v>1303.45</v>
      </c>
      <c r="Y39" s="42">
        <f t="shared" si="11"/>
        <v>1303.45</v>
      </c>
      <c r="Z39" s="43"/>
      <c r="AA39" s="43"/>
      <c r="AB39" s="44">
        <f t="shared" si="12"/>
        <v>1303.45</v>
      </c>
      <c r="AC39" s="42">
        <f t="shared" si="13"/>
        <v>1303.45</v>
      </c>
      <c r="AD39" s="43"/>
      <c r="AE39" s="43"/>
      <c r="AF39" s="44">
        <f t="shared" si="14"/>
        <v>1303.45</v>
      </c>
      <c r="AG39" s="42">
        <f t="shared" si="15"/>
        <v>1303.45</v>
      </c>
      <c r="AH39" s="43"/>
      <c r="AI39" s="43"/>
      <c r="AJ39" s="44">
        <f t="shared" si="16"/>
        <v>1303.45</v>
      </c>
      <c r="AK39" s="42">
        <f t="shared" si="17"/>
        <v>1303.45</v>
      </c>
      <c r="AL39" s="43"/>
      <c r="AM39" s="43"/>
      <c r="AN39" s="44">
        <f t="shared" si="18"/>
        <v>1303.45</v>
      </c>
      <c r="AO39" s="42">
        <f t="shared" si="19"/>
        <v>1303.45</v>
      </c>
      <c r="AP39" s="43"/>
      <c r="AQ39" s="43"/>
      <c r="AR39" s="44">
        <f t="shared" si="20"/>
        <v>1303.45</v>
      </c>
      <c r="AS39" s="42">
        <f t="shared" si="21"/>
        <v>1303.45</v>
      </c>
      <c r="AT39" s="43"/>
      <c r="AU39" s="43"/>
      <c r="AV39" s="44">
        <f t="shared" si="22"/>
        <v>1303.45</v>
      </c>
      <c r="AW39" s="42">
        <f t="shared" si="23"/>
        <v>1303.45</v>
      </c>
      <c r="AX39" s="44">
        <f t="shared" si="24"/>
        <v>15641.400000000003</v>
      </c>
      <c r="AY39" s="49">
        <v>0</v>
      </c>
    </row>
    <row r="40" spans="1:51" ht="24.75" customHeight="1">
      <c r="A40" s="47"/>
      <c r="B40" s="48"/>
      <c r="C40" s="48"/>
      <c r="D40" s="41">
        <f t="shared" si="0"/>
        <v>1303.45</v>
      </c>
      <c r="E40" s="42">
        <f t="shared" si="1"/>
        <v>1303.45</v>
      </c>
      <c r="F40" s="43"/>
      <c r="G40" s="43"/>
      <c r="H40" s="44">
        <f t="shared" si="2"/>
        <v>1303.45</v>
      </c>
      <c r="I40" s="42">
        <f t="shared" si="3"/>
        <v>1303.45</v>
      </c>
      <c r="J40" s="43"/>
      <c r="K40" s="43"/>
      <c r="L40" s="44">
        <f t="shared" si="4"/>
        <v>1303.45</v>
      </c>
      <c r="M40" s="42">
        <f t="shared" si="5"/>
        <v>1303.45</v>
      </c>
      <c r="N40" s="43"/>
      <c r="O40" s="43"/>
      <c r="P40" s="44">
        <f t="shared" si="6"/>
        <v>1303.45</v>
      </c>
      <c r="Q40" s="42">
        <f t="shared" si="7"/>
        <v>1303.45</v>
      </c>
      <c r="R40" s="43"/>
      <c r="S40" s="43"/>
      <c r="T40" s="44">
        <f t="shared" si="8"/>
        <v>1303.45</v>
      </c>
      <c r="U40" s="42">
        <f t="shared" si="9"/>
        <v>1303.45</v>
      </c>
      <c r="V40" s="43"/>
      <c r="W40" s="43"/>
      <c r="X40" s="44">
        <f t="shared" si="10"/>
        <v>1303.45</v>
      </c>
      <c r="Y40" s="42">
        <f t="shared" si="11"/>
        <v>1303.45</v>
      </c>
      <c r="Z40" s="43"/>
      <c r="AA40" s="43"/>
      <c r="AB40" s="44">
        <f t="shared" si="12"/>
        <v>1303.45</v>
      </c>
      <c r="AC40" s="42">
        <f t="shared" si="13"/>
        <v>1303.45</v>
      </c>
      <c r="AD40" s="43"/>
      <c r="AE40" s="43"/>
      <c r="AF40" s="44">
        <f t="shared" si="14"/>
        <v>1303.45</v>
      </c>
      <c r="AG40" s="42">
        <f t="shared" si="15"/>
        <v>1303.45</v>
      </c>
      <c r="AH40" s="43"/>
      <c r="AI40" s="43"/>
      <c r="AJ40" s="44">
        <f t="shared" si="16"/>
        <v>1303.45</v>
      </c>
      <c r="AK40" s="42">
        <f t="shared" si="17"/>
        <v>1303.45</v>
      </c>
      <c r="AL40" s="43"/>
      <c r="AM40" s="43"/>
      <c r="AN40" s="44">
        <f t="shared" si="18"/>
        <v>1303.45</v>
      </c>
      <c r="AO40" s="42">
        <f t="shared" si="19"/>
        <v>1303.45</v>
      </c>
      <c r="AP40" s="43"/>
      <c r="AQ40" s="43"/>
      <c r="AR40" s="44">
        <f t="shared" si="20"/>
        <v>1303.45</v>
      </c>
      <c r="AS40" s="42">
        <f t="shared" si="21"/>
        <v>1303.45</v>
      </c>
      <c r="AT40" s="43"/>
      <c r="AU40" s="43"/>
      <c r="AV40" s="44">
        <f t="shared" si="22"/>
        <v>1303.45</v>
      </c>
      <c r="AW40" s="42">
        <f t="shared" si="23"/>
        <v>1303.45</v>
      </c>
      <c r="AX40" s="44">
        <f t="shared" si="24"/>
        <v>15641.400000000003</v>
      </c>
      <c r="AY40" s="49">
        <v>0</v>
      </c>
    </row>
    <row r="41" spans="1:51" ht="24.75" customHeight="1">
      <c r="A41" s="47"/>
      <c r="B41" s="48"/>
      <c r="C41" s="48"/>
      <c r="D41" s="41">
        <f t="shared" si="0"/>
        <v>1303.45</v>
      </c>
      <c r="E41" s="42">
        <f t="shared" si="1"/>
        <v>1303.45</v>
      </c>
      <c r="F41" s="43"/>
      <c r="G41" s="43"/>
      <c r="H41" s="44">
        <f t="shared" si="2"/>
        <v>1303.45</v>
      </c>
      <c r="I41" s="42">
        <f t="shared" si="3"/>
        <v>1303.45</v>
      </c>
      <c r="J41" s="43"/>
      <c r="K41" s="43"/>
      <c r="L41" s="44">
        <f t="shared" si="4"/>
        <v>1303.45</v>
      </c>
      <c r="M41" s="42">
        <f t="shared" si="5"/>
        <v>1303.45</v>
      </c>
      <c r="N41" s="43"/>
      <c r="O41" s="43"/>
      <c r="P41" s="44">
        <f t="shared" si="6"/>
        <v>1303.45</v>
      </c>
      <c r="Q41" s="42">
        <f t="shared" si="7"/>
        <v>1303.45</v>
      </c>
      <c r="R41" s="43"/>
      <c r="S41" s="43"/>
      <c r="T41" s="44">
        <f t="shared" si="8"/>
        <v>1303.45</v>
      </c>
      <c r="U41" s="42">
        <f t="shared" si="9"/>
        <v>1303.45</v>
      </c>
      <c r="V41" s="43"/>
      <c r="W41" s="43"/>
      <c r="X41" s="44">
        <f t="shared" si="10"/>
        <v>1303.45</v>
      </c>
      <c r="Y41" s="42">
        <f t="shared" si="11"/>
        <v>1303.45</v>
      </c>
      <c r="Z41" s="43"/>
      <c r="AA41" s="43"/>
      <c r="AB41" s="44">
        <f t="shared" si="12"/>
        <v>1303.45</v>
      </c>
      <c r="AC41" s="42">
        <f t="shared" si="13"/>
        <v>1303.45</v>
      </c>
      <c r="AD41" s="43"/>
      <c r="AE41" s="43"/>
      <c r="AF41" s="44">
        <f t="shared" si="14"/>
        <v>1303.45</v>
      </c>
      <c r="AG41" s="42">
        <f t="shared" si="15"/>
        <v>1303.45</v>
      </c>
      <c r="AH41" s="43"/>
      <c r="AI41" s="43"/>
      <c r="AJ41" s="44">
        <f t="shared" si="16"/>
        <v>1303.45</v>
      </c>
      <c r="AK41" s="42">
        <f t="shared" si="17"/>
        <v>1303.45</v>
      </c>
      <c r="AL41" s="43"/>
      <c r="AM41" s="43"/>
      <c r="AN41" s="44">
        <f t="shared" si="18"/>
        <v>1303.45</v>
      </c>
      <c r="AO41" s="42">
        <f t="shared" si="19"/>
        <v>1303.45</v>
      </c>
      <c r="AP41" s="43"/>
      <c r="AQ41" s="43"/>
      <c r="AR41" s="44">
        <f t="shared" si="20"/>
        <v>1303.45</v>
      </c>
      <c r="AS41" s="42">
        <f t="shared" si="21"/>
        <v>1303.45</v>
      </c>
      <c r="AT41" s="43"/>
      <c r="AU41" s="43"/>
      <c r="AV41" s="44">
        <f t="shared" si="22"/>
        <v>1303.45</v>
      </c>
      <c r="AW41" s="42">
        <f t="shared" si="23"/>
        <v>1303.45</v>
      </c>
      <c r="AX41" s="44">
        <f t="shared" si="24"/>
        <v>15641.400000000003</v>
      </c>
      <c r="AY41" s="49">
        <v>0</v>
      </c>
    </row>
    <row r="42" spans="1:51" ht="24.75" customHeight="1">
      <c r="A42" s="47"/>
      <c r="B42" s="48"/>
      <c r="C42" s="48"/>
      <c r="D42" s="41">
        <f t="shared" si="0"/>
        <v>1303.45</v>
      </c>
      <c r="E42" s="42">
        <f t="shared" si="1"/>
        <v>1303.45</v>
      </c>
      <c r="F42" s="43"/>
      <c r="G42" s="43"/>
      <c r="H42" s="44">
        <f t="shared" si="2"/>
        <v>1303.45</v>
      </c>
      <c r="I42" s="42">
        <f t="shared" si="3"/>
        <v>1303.45</v>
      </c>
      <c r="J42" s="43"/>
      <c r="K42" s="43"/>
      <c r="L42" s="44">
        <f t="shared" si="4"/>
        <v>1303.45</v>
      </c>
      <c r="M42" s="42">
        <f t="shared" si="5"/>
        <v>1303.45</v>
      </c>
      <c r="N42" s="43"/>
      <c r="O42" s="43"/>
      <c r="P42" s="44">
        <f t="shared" si="6"/>
        <v>1303.45</v>
      </c>
      <c r="Q42" s="42">
        <f t="shared" si="7"/>
        <v>1303.45</v>
      </c>
      <c r="R42" s="43"/>
      <c r="S42" s="43"/>
      <c r="T42" s="44">
        <f t="shared" si="8"/>
        <v>1303.45</v>
      </c>
      <c r="U42" s="42">
        <f t="shared" si="9"/>
        <v>1303.45</v>
      </c>
      <c r="V42" s="43"/>
      <c r="W42" s="43"/>
      <c r="X42" s="44">
        <f t="shared" si="10"/>
        <v>1303.45</v>
      </c>
      <c r="Y42" s="42">
        <f t="shared" si="11"/>
        <v>1303.45</v>
      </c>
      <c r="Z42" s="43"/>
      <c r="AA42" s="43"/>
      <c r="AB42" s="44">
        <f t="shared" si="12"/>
        <v>1303.45</v>
      </c>
      <c r="AC42" s="42">
        <f t="shared" si="13"/>
        <v>1303.45</v>
      </c>
      <c r="AD42" s="43"/>
      <c r="AE42" s="43"/>
      <c r="AF42" s="44">
        <f t="shared" si="14"/>
        <v>1303.45</v>
      </c>
      <c r="AG42" s="42">
        <f t="shared" si="15"/>
        <v>1303.45</v>
      </c>
      <c r="AH42" s="43"/>
      <c r="AI42" s="43"/>
      <c r="AJ42" s="44">
        <f t="shared" si="16"/>
        <v>1303.45</v>
      </c>
      <c r="AK42" s="42">
        <f t="shared" si="17"/>
        <v>1303.45</v>
      </c>
      <c r="AL42" s="43"/>
      <c r="AM42" s="43"/>
      <c r="AN42" s="44">
        <f t="shared" si="18"/>
        <v>1303.45</v>
      </c>
      <c r="AO42" s="42">
        <f t="shared" si="19"/>
        <v>1303.45</v>
      </c>
      <c r="AP42" s="43"/>
      <c r="AQ42" s="43"/>
      <c r="AR42" s="44">
        <f t="shared" si="20"/>
        <v>1303.45</v>
      </c>
      <c r="AS42" s="42">
        <f t="shared" si="21"/>
        <v>1303.45</v>
      </c>
      <c r="AT42" s="43"/>
      <c r="AU42" s="43"/>
      <c r="AV42" s="44">
        <f t="shared" si="22"/>
        <v>1303.45</v>
      </c>
      <c r="AW42" s="42">
        <f t="shared" si="23"/>
        <v>1303.45</v>
      </c>
      <c r="AX42" s="44">
        <f t="shared" si="24"/>
        <v>15641.400000000003</v>
      </c>
      <c r="AY42" s="49">
        <v>0</v>
      </c>
    </row>
    <row r="43" spans="1:51" ht="24.75" customHeight="1">
      <c r="A43" s="47"/>
      <c r="B43" s="48"/>
      <c r="C43" s="48"/>
      <c r="D43" s="41">
        <f t="shared" si="0"/>
        <v>1303.45</v>
      </c>
      <c r="E43" s="42">
        <f t="shared" si="1"/>
        <v>1303.45</v>
      </c>
      <c r="F43" s="43"/>
      <c r="G43" s="43"/>
      <c r="H43" s="44">
        <f t="shared" si="2"/>
        <v>1303.45</v>
      </c>
      <c r="I43" s="42">
        <f t="shared" si="3"/>
        <v>1303.45</v>
      </c>
      <c r="J43" s="43"/>
      <c r="K43" s="43"/>
      <c r="L43" s="44">
        <f t="shared" si="4"/>
        <v>1303.45</v>
      </c>
      <c r="M43" s="42">
        <f t="shared" si="5"/>
        <v>1303.45</v>
      </c>
      <c r="N43" s="43"/>
      <c r="O43" s="43"/>
      <c r="P43" s="44">
        <f t="shared" si="6"/>
        <v>1303.45</v>
      </c>
      <c r="Q43" s="42">
        <f t="shared" si="7"/>
        <v>1303.45</v>
      </c>
      <c r="R43" s="43"/>
      <c r="S43" s="43"/>
      <c r="T43" s="44">
        <f t="shared" si="8"/>
        <v>1303.45</v>
      </c>
      <c r="U43" s="42">
        <f t="shared" si="9"/>
        <v>1303.45</v>
      </c>
      <c r="V43" s="43"/>
      <c r="W43" s="43"/>
      <c r="X43" s="44">
        <f t="shared" si="10"/>
        <v>1303.45</v>
      </c>
      <c r="Y43" s="42">
        <f t="shared" si="11"/>
        <v>1303.45</v>
      </c>
      <c r="Z43" s="43"/>
      <c r="AA43" s="43"/>
      <c r="AB43" s="44">
        <f t="shared" si="12"/>
        <v>1303.45</v>
      </c>
      <c r="AC43" s="42">
        <f t="shared" si="13"/>
        <v>1303.45</v>
      </c>
      <c r="AD43" s="43"/>
      <c r="AE43" s="43"/>
      <c r="AF43" s="44">
        <f t="shared" si="14"/>
        <v>1303.45</v>
      </c>
      <c r="AG43" s="42">
        <f t="shared" si="15"/>
        <v>1303.45</v>
      </c>
      <c r="AH43" s="43"/>
      <c r="AI43" s="43"/>
      <c r="AJ43" s="44">
        <f t="shared" si="16"/>
        <v>1303.45</v>
      </c>
      <c r="AK43" s="42">
        <f t="shared" si="17"/>
        <v>1303.45</v>
      </c>
      <c r="AL43" s="43"/>
      <c r="AM43" s="43"/>
      <c r="AN43" s="44">
        <f t="shared" si="18"/>
        <v>1303.45</v>
      </c>
      <c r="AO43" s="42">
        <f t="shared" si="19"/>
        <v>1303.45</v>
      </c>
      <c r="AP43" s="43"/>
      <c r="AQ43" s="43"/>
      <c r="AR43" s="44">
        <f t="shared" si="20"/>
        <v>1303.45</v>
      </c>
      <c r="AS43" s="42">
        <f t="shared" si="21"/>
        <v>1303.45</v>
      </c>
      <c r="AT43" s="43"/>
      <c r="AU43" s="43"/>
      <c r="AV43" s="44">
        <f t="shared" si="22"/>
        <v>1303.45</v>
      </c>
      <c r="AW43" s="42">
        <f t="shared" si="23"/>
        <v>1303.45</v>
      </c>
      <c r="AX43" s="44">
        <f t="shared" si="24"/>
        <v>15641.400000000003</v>
      </c>
      <c r="AY43" s="49">
        <v>0</v>
      </c>
    </row>
    <row r="44" spans="1:51" ht="24.75" customHeight="1">
      <c r="A44" s="47"/>
      <c r="B44" s="48"/>
      <c r="C44" s="48"/>
      <c r="D44" s="41">
        <f t="shared" si="0"/>
        <v>1303.45</v>
      </c>
      <c r="E44" s="42">
        <f t="shared" si="1"/>
        <v>1303.45</v>
      </c>
      <c r="F44" s="43"/>
      <c r="G44" s="43"/>
      <c r="H44" s="44">
        <f t="shared" si="2"/>
        <v>1303.45</v>
      </c>
      <c r="I44" s="42">
        <f t="shared" si="3"/>
        <v>1303.45</v>
      </c>
      <c r="J44" s="43"/>
      <c r="K44" s="43"/>
      <c r="L44" s="44">
        <f t="shared" si="4"/>
        <v>1303.45</v>
      </c>
      <c r="M44" s="42">
        <f t="shared" si="5"/>
        <v>1303.45</v>
      </c>
      <c r="N44" s="43"/>
      <c r="O44" s="43"/>
      <c r="P44" s="44">
        <f t="shared" si="6"/>
        <v>1303.45</v>
      </c>
      <c r="Q44" s="42">
        <f t="shared" si="7"/>
        <v>1303.45</v>
      </c>
      <c r="R44" s="43"/>
      <c r="S44" s="43"/>
      <c r="T44" s="44">
        <f t="shared" si="8"/>
        <v>1303.45</v>
      </c>
      <c r="U44" s="42">
        <f t="shared" si="9"/>
        <v>1303.45</v>
      </c>
      <c r="V44" s="43"/>
      <c r="W44" s="43"/>
      <c r="X44" s="44">
        <f t="shared" si="10"/>
        <v>1303.45</v>
      </c>
      <c r="Y44" s="42">
        <f t="shared" si="11"/>
        <v>1303.45</v>
      </c>
      <c r="Z44" s="43"/>
      <c r="AA44" s="43"/>
      <c r="AB44" s="44">
        <f t="shared" si="12"/>
        <v>1303.45</v>
      </c>
      <c r="AC44" s="42">
        <f t="shared" si="13"/>
        <v>1303.45</v>
      </c>
      <c r="AD44" s="43"/>
      <c r="AE44" s="43"/>
      <c r="AF44" s="44">
        <f t="shared" si="14"/>
        <v>1303.45</v>
      </c>
      <c r="AG44" s="42">
        <f t="shared" si="15"/>
        <v>1303.45</v>
      </c>
      <c r="AH44" s="43"/>
      <c r="AI44" s="43"/>
      <c r="AJ44" s="44">
        <f t="shared" si="16"/>
        <v>1303.45</v>
      </c>
      <c r="AK44" s="42">
        <f t="shared" si="17"/>
        <v>1303.45</v>
      </c>
      <c r="AL44" s="43"/>
      <c r="AM44" s="43"/>
      <c r="AN44" s="44">
        <f t="shared" si="18"/>
        <v>1303.45</v>
      </c>
      <c r="AO44" s="42">
        <f t="shared" si="19"/>
        <v>1303.45</v>
      </c>
      <c r="AP44" s="43"/>
      <c r="AQ44" s="43"/>
      <c r="AR44" s="44">
        <f t="shared" si="20"/>
        <v>1303.45</v>
      </c>
      <c r="AS44" s="42">
        <f t="shared" si="21"/>
        <v>1303.45</v>
      </c>
      <c r="AT44" s="43"/>
      <c r="AU44" s="43"/>
      <c r="AV44" s="44">
        <f t="shared" si="22"/>
        <v>1303.45</v>
      </c>
      <c r="AW44" s="42">
        <f t="shared" si="23"/>
        <v>1303.45</v>
      </c>
      <c r="AX44" s="44">
        <f t="shared" si="24"/>
        <v>15641.400000000003</v>
      </c>
      <c r="AY44" s="49">
        <v>0</v>
      </c>
    </row>
    <row r="45" spans="1:51" ht="24.75" customHeight="1">
      <c r="A45" s="47"/>
      <c r="B45" s="48"/>
      <c r="C45" s="48"/>
      <c r="D45" s="41">
        <f t="shared" si="0"/>
        <v>1303.45</v>
      </c>
      <c r="E45" s="42">
        <f t="shared" si="1"/>
        <v>1303.45</v>
      </c>
      <c r="F45" s="43"/>
      <c r="G45" s="43"/>
      <c r="H45" s="44">
        <f t="shared" si="2"/>
        <v>1303.45</v>
      </c>
      <c r="I45" s="42">
        <f t="shared" si="3"/>
        <v>1303.45</v>
      </c>
      <c r="J45" s="43"/>
      <c r="K45" s="43"/>
      <c r="L45" s="44">
        <f t="shared" si="4"/>
        <v>1303.45</v>
      </c>
      <c r="M45" s="42">
        <f t="shared" si="5"/>
        <v>1303.45</v>
      </c>
      <c r="N45" s="43"/>
      <c r="O45" s="43"/>
      <c r="P45" s="44">
        <f t="shared" si="6"/>
        <v>1303.45</v>
      </c>
      <c r="Q45" s="42">
        <f t="shared" si="7"/>
        <v>1303.45</v>
      </c>
      <c r="R45" s="43"/>
      <c r="S45" s="43"/>
      <c r="T45" s="44">
        <f t="shared" si="8"/>
        <v>1303.45</v>
      </c>
      <c r="U45" s="42">
        <f t="shared" si="9"/>
        <v>1303.45</v>
      </c>
      <c r="V45" s="43"/>
      <c r="W45" s="43"/>
      <c r="X45" s="44">
        <f t="shared" si="10"/>
        <v>1303.45</v>
      </c>
      <c r="Y45" s="42">
        <f t="shared" si="11"/>
        <v>1303.45</v>
      </c>
      <c r="Z45" s="43"/>
      <c r="AA45" s="43"/>
      <c r="AB45" s="44">
        <f t="shared" si="12"/>
        <v>1303.45</v>
      </c>
      <c r="AC45" s="42">
        <f t="shared" si="13"/>
        <v>1303.45</v>
      </c>
      <c r="AD45" s="43"/>
      <c r="AE45" s="43"/>
      <c r="AF45" s="44">
        <f t="shared" si="14"/>
        <v>1303.45</v>
      </c>
      <c r="AG45" s="42">
        <f t="shared" si="15"/>
        <v>1303.45</v>
      </c>
      <c r="AH45" s="43"/>
      <c r="AI45" s="43"/>
      <c r="AJ45" s="44">
        <f t="shared" si="16"/>
        <v>1303.45</v>
      </c>
      <c r="AK45" s="42">
        <f t="shared" si="17"/>
        <v>1303.45</v>
      </c>
      <c r="AL45" s="43"/>
      <c r="AM45" s="43"/>
      <c r="AN45" s="44">
        <f t="shared" si="18"/>
        <v>1303.45</v>
      </c>
      <c r="AO45" s="42">
        <f t="shared" si="19"/>
        <v>1303.45</v>
      </c>
      <c r="AP45" s="43"/>
      <c r="AQ45" s="43"/>
      <c r="AR45" s="44">
        <f t="shared" si="20"/>
        <v>1303.45</v>
      </c>
      <c r="AS45" s="42">
        <f t="shared" si="21"/>
        <v>1303.45</v>
      </c>
      <c r="AT45" s="43"/>
      <c r="AU45" s="43"/>
      <c r="AV45" s="44">
        <f t="shared" si="22"/>
        <v>1303.45</v>
      </c>
      <c r="AW45" s="42">
        <f t="shared" si="23"/>
        <v>1303.45</v>
      </c>
      <c r="AX45" s="44">
        <f t="shared" si="24"/>
        <v>15641.400000000003</v>
      </c>
      <c r="AY45" s="49">
        <v>0</v>
      </c>
    </row>
    <row r="46" spans="1:51" ht="24.75" customHeight="1">
      <c r="A46" s="47"/>
      <c r="B46" s="48"/>
      <c r="C46" s="48"/>
      <c r="D46" s="41">
        <f aca="true" t="shared" si="25" ref="D46:D77">$A$9-((0.9*($A$9*B46/$B$11)+($A$9*C46/$B$11)))</f>
        <v>1303.45</v>
      </c>
      <c r="E46" s="42">
        <f aca="true" t="shared" si="26" ref="E46:E77">D46</f>
        <v>1303.45</v>
      </c>
      <c r="F46" s="43"/>
      <c r="G46" s="43"/>
      <c r="H46" s="44">
        <f aca="true" t="shared" si="27" ref="H46:H77">$A$9-((0.9*($A$9*F46/$F$11)+($A$9*G46/$F$11)))</f>
        <v>1303.45</v>
      </c>
      <c r="I46" s="42">
        <f aca="true" t="shared" si="28" ref="I46:I77">H46</f>
        <v>1303.45</v>
      </c>
      <c r="J46" s="43"/>
      <c r="K46" s="43"/>
      <c r="L46" s="44">
        <f aca="true" t="shared" si="29" ref="L46:L77">$A$9-((0.9*($A$9*J46/$J$11)+($A$9*K46/$J$11)))</f>
        <v>1303.45</v>
      </c>
      <c r="M46" s="42">
        <f aca="true" t="shared" si="30" ref="M46:M77">L46</f>
        <v>1303.45</v>
      </c>
      <c r="N46" s="43"/>
      <c r="O46" s="43"/>
      <c r="P46" s="44">
        <f aca="true" t="shared" si="31" ref="P46:P77">$A$9-((0.9*($A$9*N46/$N$11)+($A$9*O46/$N$11)))</f>
        <v>1303.45</v>
      </c>
      <c r="Q46" s="42">
        <f aca="true" t="shared" si="32" ref="Q46:Q77">P46</f>
        <v>1303.45</v>
      </c>
      <c r="R46" s="43"/>
      <c r="S46" s="43"/>
      <c r="T46" s="44">
        <f aca="true" t="shared" si="33" ref="T46:T77">$A$9-((0.9*($A$9*R46/$R$11)+($A$9*S46/$R$11)))</f>
        <v>1303.45</v>
      </c>
      <c r="U46" s="42">
        <f aca="true" t="shared" si="34" ref="U46:U77">T46</f>
        <v>1303.45</v>
      </c>
      <c r="V46" s="43"/>
      <c r="W46" s="43"/>
      <c r="X46" s="44">
        <f aca="true" t="shared" si="35" ref="X46:X77">$A$9-((0.9*($A$9*V46/$V$11)+($A$9*W46/$V$11)))</f>
        <v>1303.45</v>
      </c>
      <c r="Y46" s="42">
        <f aca="true" t="shared" si="36" ref="Y46:Y77">X46</f>
        <v>1303.45</v>
      </c>
      <c r="Z46" s="43"/>
      <c r="AA46" s="43"/>
      <c r="AB46" s="44">
        <f aca="true" t="shared" si="37" ref="AB46:AB77">$A$9-((0.9*($A$9*Z46/$Z$11)+($A$9*AA46/$Z$11)))</f>
        <v>1303.45</v>
      </c>
      <c r="AC46" s="42">
        <f aca="true" t="shared" si="38" ref="AC46:AC77">AB46</f>
        <v>1303.45</v>
      </c>
      <c r="AD46" s="43"/>
      <c r="AE46" s="43"/>
      <c r="AF46" s="44">
        <f aca="true" t="shared" si="39" ref="AF46:AF77">$A$9-((0.9*($A$9*AD46/$AD$11)+($A$9*AE46/$AD$11)))</f>
        <v>1303.45</v>
      </c>
      <c r="AG46" s="42">
        <f aca="true" t="shared" si="40" ref="AG46:AG77">AF46</f>
        <v>1303.45</v>
      </c>
      <c r="AH46" s="43"/>
      <c r="AI46" s="43"/>
      <c r="AJ46" s="44">
        <f aca="true" t="shared" si="41" ref="AJ46:AJ77">$A$9-((0.9*($A$9*AH46/$AH$11)+($A$9*AI46/$AH$11)))</f>
        <v>1303.45</v>
      </c>
      <c r="AK46" s="42">
        <f aca="true" t="shared" si="42" ref="AK46:AK77">AJ46</f>
        <v>1303.45</v>
      </c>
      <c r="AL46" s="43"/>
      <c r="AM46" s="43"/>
      <c r="AN46" s="44">
        <f aca="true" t="shared" si="43" ref="AN46:AN77">$A$9-((0.9*($A$9*AL46/$AL$11)+($A$9*AM46/$AL$11)))</f>
        <v>1303.45</v>
      </c>
      <c r="AO46" s="42">
        <f aca="true" t="shared" si="44" ref="AO46:AO77">AN46</f>
        <v>1303.45</v>
      </c>
      <c r="AP46" s="43"/>
      <c r="AQ46" s="43"/>
      <c r="AR46" s="44">
        <f aca="true" t="shared" si="45" ref="AR46:AR77">$A$9-((0.9*($A$9*AP46/$AP$11)+($A$9*AQ46/$AP$11)))</f>
        <v>1303.45</v>
      </c>
      <c r="AS46" s="42">
        <f aca="true" t="shared" si="46" ref="AS46:AS77">AR46</f>
        <v>1303.45</v>
      </c>
      <c r="AT46" s="43"/>
      <c r="AU46" s="43"/>
      <c r="AV46" s="44">
        <f aca="true" t="shared" si="47" ref="AV46:AV77">$A$9-((0.9*($A$9*AT46/$AT$11)+($A$9*AU46/$AT$11)))</f>
        <v>1303.45</v>
      </c>
      <c r="AW46" s="42">
        <f aca="true" t="shared" si="48" ref="AW46:AW77">AV46</f>
        <v>1303.45</v>
      </c>
      <c r="AX46" s="44">
        <f aca="true" t="shared" si="49" ref="AX46:AX77">E46+I46+M46+Q46+U46+Y46+AC46+AG46+AK46+AO46+AS46+AW46</f>
        <v>15641.400000000003</v>
      </c>
      <c r="AY46" s="49">
        <v>0</v>
      </c>
    </row>
    <row r="47" spans="1:51" ht="24.75" customHeight="1">
      <c r="A47" s="47"/>
      <c r="B47" s="48"/>
      <c r="C47" s="48"/>
      <c r="D47" s="41">
        <f t="shared" si="25"/>
        <v>1303.45</v>
      </c>
      <c r="E47" s="42">
        <f t="shared" si="26"/>
        <v>1303.45</v>
      </c>
      <c r="F47" s="43"/>
      <c r="G47" s="43"/>
      <c r="H47" s="44">
        <f t="shared" si="27"/>
        <v>1303.45</v>
      </c>
      <c r="I47" s="42">
        <f t="shared" si="28"/>
        <v>1303.45</v>
      </c>
      <c r="J47" s="43"/>
      <c r="K47" s="43"/>
      <c r="L47" s="44">
        <f t="shared" si="29"/>
        <v>1303.45</v>
      </c>
      <c r="M47" s="42">
        <f t="shared" si="30"/>
        <v>1303.45</v>
      </c>
      <c r="N47" s="43"/>
      <c r="O47" s="43"/>
      <c r="P47" s="44">
        <f t="shared" si="31"/>
        <v>1303.45</v>
      </c>
      <c r="Q47" s="42">
        <f t="shared" si="32"/>
        <v>1303.45</v>
      </c>
      <c r="R47" s="43"/>
      <c r="S47" s="43"/>
      <c r="T47" s="44">
        <f t="shared" si="33"/>
        <v>1303.45</v>
      </c>
      <c r="U47" s="42">
        <f t="shared" si="34"/>
        <v>1303.45</v>
      </c>
      <c r="V47" s="43"/>
      <c r="W47" s="43"/>
      <c r="X47" s="44">
        <f t="shared" si="35"/>
        <v>1303.45</v>
      </c>
      <c r="Y47" s="42">
        <f t="shared" si="36"/>
        <v>1303.45</v>
      </c>
      <c r="Z47" s="43"/>
      <c r="AA47" s="43"/>
      <c r="AB47" s="44">
        <f t="shared" si="37"/>
        <v>1303.45</v>
      </c>
      <c r="AC47" s="42">
        <f t="shared" si="38"/>
        <v>1303.45</v>
      </c>
      <c r="AD47" s="43"/>
      <c r="AE47" s="43"/>
      <c r="AF47" s="44">
        <f t="shared" si="39"/>
        <v>1303.45</v>
      </c>
      <c r="AG47" s="42">
        <f t="shared" si="40"/>
        <v>1303.45</v>
      </c>
      <c r="AH47" s="43"/>
      <c r="AI47" s="43"/>
      <c r="AJ47" s="44">
        <f t="shared" si="41"/>
        <v>1303.45</v>
      </c>
      <c r="AK47" s="42">
        <f t="shared" si="42"/>
        <v>1303.45</v>
      </c>
      <c r="AL47" s="43"/>
      <c r="AM47" s="43"/>
      <c r="AN47" s="44">
        <f t="shared" si="43"/>
        <v>1303.45</v>
      </c>
      <c r="AO47" s="42">
        <f t="shared" si="44"/>
        <v>1303.45</v>
      </c>
      <c r="AP47" s="43"/>
      <c r="AQ47" s="43"/>
      <c r="AR47" s="44">
        <f t="shared" si="45"/>
        <v>1303.45</v>
      </c>
      <c r="AS47" s="42">
        <f t="shared" si="46"/>
        <v>1303.45</v>
      </c>
      <c r="AT47" s="43"/>
      <c r="AU47" s="43"/>
      <c r="AV47" s="44">
        <f t="shared" si="47"/>
        <v>1303.45</v>
      </c>
      <c r="AW47" s="42">
        <f t="shared" si="48"/>
        <v>1303.45</v>
      </c>
      <c r="AX47" s="44">
        <f t="shared" si="49"/>
        <v>15641.400000000003</v>
      </c>
      <c r="AY47" s="49">
        <v>0</v>
      </c>
    </row>
    <row r="48" spans="1:51" ht="24.75" customHeight="1">
      <c r="A48" s="47"/>
      <c r="B48" s="48"/>
      <c r="C48" s="48"/>
      <c r="D48" s="41">
        <f t="shared" si="25"/>
        <v>1303.45</v>
      </c>
      <c r="E48" s="42">
        <f t="shared" si="26"/>
        <v>1303.45</v>
      </c>
      <c r="F48" s="43"/>
      <c r="G48" s="43"/>
      <c r="H48" s="44">
        <f t="shared" si="27"/>
        <v>1303.45</v>
      </c>
      <c r="I48" s="42">
        <f t="shared" si="28"/>
        <v>1303.45</v>
      </c>
      <c r="J48" s="43"/>
      <c r="K48" s="43"/>
      <c r="L48" s="44">
        <f t="shared" si="29"/>
        <v>1303.45</v>
      </c>
      <c r="M48" s="42">
        <f t="shared" si="30"/>
        <v>1303.45</v>
      </c>
      <c r="N48" s="43"/>
      <c r="O48" s="43"/>
      <c r="P48" s="44">
        <f t="shared" si="31"/>
        <v>1303.45</v>
      </c>
      <c r="Q48" s="42">
        <f t="shared" si="32"/>
        <v>1303.45</v>
      </c>
      <c r="R48" s="43"/>
      <c r="S48" s="43"/>
      <c r="T48" s="44">
        <f t="shared" si="33"/>
        <v>1303.45</v>
      </c>
      <c r="U48" s="42">
        <f t="shared" si="34"/>
        <v>1303.45</v>
      </c>
      <c r="V48" s="43"/>
      <c r="W48" s="43"/>
      <c r="X48" s="44">
        <f t="shared" si="35"/>
        <v>1303.45</v>
      </c>
      <c r="Y48" s="42">
        <f t="shared" si="36"/>
        <v>1303.45</v>
      </c>
      <c r="Z48" s="43"/>
      <c r="AA48" s="43"/>
      <c r="AB48" s="44">
        <f t="shared" si="37"/>
        <v>1303.45</v>
      </c>
      <c r="AC48" s="42">
        <f t="shared" si="38"/>
        <v>1303.45</v>
      </c>
      <c r="AD48" s="43"/>
      <c r="AE48" s="43"/>
      <c r="AF48" s="44">
        <f t="shared" si="39"/>
        <v>1303.45</v>
      </c>
      <c r="AG48" s="42">
        <f t="shared" si="40"/>
        <v>1303.45</v>
      </c>
      <c r="AH48" s="43"/>
      <c r="AI48" s="43"/>
      <c r="AJ48" s="44">
        <f t="shared" si="41"/>
        <v>1303.45</v>
      </c>
      <c r="AK48" s="42">
        <f t="shared" si="42"/>
        <v>1303.45</v>
      </c>
      <c r="AL48" s="43"/>
      <c r="AM48" s="43"/>
      <c r="AN48" s="44">
        <f t="shared" si="43"/>
        <v>1303.45</v>
      </c>
      <c r="AO48" s="42">
        <f t="shared" si="44"/>
        <v>1303.45</v>
      </c>
      <c r="AP48" s="43"/>
      <c r="AQ48" s="43"/>
      <c r="AR48" s="44">
        <f t="shared" si="45"/>
        <v>1303.45</v>
      </c>
      <c r="AS48" s="42">
        <f t="shared" si="46"/>
        <v>1303.45</v>
      </c>
      <c r="AT48" s="43"/>
      <c r="AU48" s="43"/>
      <c r="AV48" s="44">
        <f t="shared" si="47"/>
        <v>1303.45</v>
      </c>
      <c r="AW48" s="42">
        <f t="shared" si="48"/>
        <v>1303.45</v>
      </c>
      <c r="AX48" s="44">
        <f t="shared" si="49"/>
        <v>15641.400000000003</v>
      </c>
      <c r="AY48" s="49">
        <v>0</v>
      </c>
    </row>
    <row r="49" spans="1:51" ht="24.75" customHeight="1">
      <c r="A49" s="47"/>
      <c r="B49" s="48"/>
      <c r="C49" s="48"/>
      <c r="D49" s="41">
        <f t="shared" si="25"/>
        <v>1303.45</v>
      </c>
      <c r="E49" s="42">
        <f t="shared" si="26"/>
        <v>1303.45</v>
      </c>
      <c r="F49" s="43"/>
      <c r="G49" s="43"/>
      <c r="H49" s="44">
        <f t="shared" si="27"/>
        <v>1303.45</v>
      </c>
      <c r="I49" s="42">
        <f t="shared" si="28"/>
        <v>1303.45</v>
      </c>
      <c r="J49" s="43"/>
      <c r="K49" s="43"/>
      <c r="L49" s="44">
        <f t="shared" si="29"/>
        <v>1303.45</v>
      </c>
      <c r="M49" s="42">
        <f t="shared" si="30"/>
        <v>1303.45</v>
      </c>
      <c r="N49" s="43"/>
      <c r="O49" s="43"/>
      <c r="P49" s="44">
        <f t="shared" si="31"/>
        <v>1303.45</v>
      </c>
      <c r="Q49" s="42">
        <f t="shared" si="32"/>
        <v>1303.45</v>
      </c>
      <c r="R49" s="43"/>
      <c r="S49" s="43"/>
      <c r="T49" s="44">
        <f t="shared" si="33"/>
        <v>1303.45</v>
      </c>
      <c r="U49" s="42">
        <f t="shared" si="34"/>
        <v>1303.45</v>
      </c>
      <c r="V49" s="43"/>
      <c r="W49" s="43"/>
      <c r="X49" s="44">
        <f t="shared" si="35"/>
        <v>1303.45</v>
      </c>
      <c r="Y49" s="42">
        <f t="shared" si="36"/>
        <v>1303.45</v>
      </c>
      <c r="Z49" s="43"/>
      <c r="AA49" s="43"/>
      <c r="AB49" s="44">
        <f t="shared" si="37"/>
        <v>1303.45</v>
      </c>
      <c r="AC49" s="42">
        <f t="shared" si="38"/>
        <v>1303.45</v>
      </c>
      <c r="AD49" s="43"/>
      <c r="AE49" s="43"/>
      <c r="AF49" s="44">
        <f t="shared" si="39"/>
        <v>1303.45</v>
      </c>
      <c r="AG49" s="42">
        <f t="shared" si="40"/>
        <v>1303.45</v>
      </c>
      <c r="AH49" s="43"/>
      <c r="AI49" s="43"/>
      <c r="AJ49" s="44">
        <f t="shared" si="41"/>
        <v>1303.45</v>
      </c>
      <c r="AK49" s="42">
        <f t="shared" si="42"/>
        <v>1303.45</v>
      </c>
      <c r="AL49" s="43"/>
      <c r="AM49" s="43"/>
      <c r="AN49" s="44">
        <f t="shared" si="43"/>
        <v>1303.45</v>
      </c>
      <c r="AO49" s="42">
        <f t="shared" si="44"/>
        <v>1303.45</v>
      </c>
      <c r="AP49" s="43"/>
      <c r="AQ49" s="43"/>
      <c r="AR49" s="44">
        <f t="shared" si="45"/>
        <v>1303.45</v>
      </c>
      <c r="AS49" s="42">
        <f t="shared" si="46"/>
        <v>1303.45</v>
      </c>
      <c r="AT49" s="43"/>
      <c r="AU49" s="43"/>
      <c r="AV49" s="44">
        <f t="shared" si="47"/>
        <v>1303.45</v>
      </c>
      <c r="AW49" s="42">
        <f t="shared" si="48"/>
        <v>1303.45</v>
      </c>
      <c r="AX49" s="44">
        <f t="shared" si="49"/>
        <v>15641.400000000003</v>
      </c>
      <c r="AY49" s="49">
        <v>0</v>
      </c>
    </row>
    <row r="50" spans="1:51" ht="24.75" customHeight="1">
      <c r="A50" s="47"/>
      <c r="B50" s="48"/>
      <c r="C50" s="48"/>
      <c r="D50" s="41">
        <f t="shared" si="25"/>
        <v>1303.45</v>
      </c>
      <c r="E50" s="42">
        <f t="shared" si="26"/>
        <v>1303.45</v>
      </c>
      <c r="F50" s="43"/>
      <c r="G50" s="43"/>
      <c r="H50" s="44">
        <f t="shared" si="27"/>
        <v>1303.45</v>
      </c>
      <c r="I50" s="42">
        <f t="shared" si="28"/>
        <v>1303.45</v>
      </c>
      <c r="J50" s="43"/>
      <c r="K50" s="43"/>
      <c r="L50" s="44">
        <f t="shared" si="29"/>
        <v>1303.45</v>
      </c>
      <c r="M50" s="42">
        <f t="shared" si="30"/>
        <v>1303.45</v>
      </c>
      <c r="N50" s="43"/>
      <c r="O50" s="43"/>
      <c r="P50" s="44">
        <f t="shared" si="31"/>
        <v>1303.45</v>
      </c>
      <c r="Q50" s="42">
        <f t="shared" si="32"/>
        <v>1303.45</v>
      </c>
      <c r="R50" s="43"/>
      <c r="S50" s="43"/>
      <c r="T50" s="44">
        <f t="shared" si="33"/>
        <v>1303.45</v>
      </c>
      <c r="U50" s="42">
        <f t="shared" si="34"/>
        <v>1303.45</v>
      </c>
      <c r="V50" s="43"/>
      <c r="W50" s="43"/>
      <c r="X50" s="44">
        <f t="shared" si="35"/>
        <v>1303.45</v>
      </c>
      <c r="Y50" s="42">
        <f t="shared" si="36"/>
        <v>1303.45</v>
      </c>
      <c r="Z50" s="43"/>
      <c r="AA50" s="43"/>
      <c r="AB50" s="44">
        <f t="shared" si="37"/>
        <v>1303.45</v>
      </c>
      <c r="AC50" s="42">
        <f t="shared" si="38"/>
        <v>1303.45</v>
      </c>
      <c r="AD50" s="43"/>
      <c r="AE50" s="43"/>
      <c r="AF50" s="44">
        <f t="shared" si="39"/>
        <v>1303.45</v>
      </c>
      <c r="AG50" s="42">
        <f t="shared" si="40"/>
        <v>1303.45</v>
      </c>
      <c r="AH50" s="43"/>
      <c r="AI50" s="43"/>
      <c r="AJ50" s="44">
        <f t="shared" si="41"/>
        <v>1303.45</v>
      </c>
      <c r="AK50" s="42">
        <f t="shared" si="42"/>
        <v>1303.45</v>
      </c>
      <c r="AL50" s="43"/>
      <c r="AM50" s="43"/>
      <c r="AN50" s="44">
        <f t="shared" si="43"/>
        <v>1303.45</v>
      </c>
      <c r="AO50" s="42">
        <f t="shared" si="44"/>
        <v>1303.45</v>
      </c>
      <c r="AP50" s="43"/>
      <c r="AQ50" s="43"/>
      <c r="AR50" s="44">
        <f t="shared" si="45"/>
        <v>1303.45</v>
      </c>
      <c r="AS50" s="42">
        <f t="shared" si="46"/>
        <v>1303.45</v>
      </c>
      <c r="AT50" s="43"/>
      <c r="AU50" s="43"/>
      <c r="AV50" s="44">
        <f t="shared" si="47"/>
        <v>1303.45</v>
      </c>
      <c r="AW50" s="42">
        <f t="shared" si="48"/>
        <v>1303.45</v>
      </c>
      <c r="AX50" s="44">
        <f t="shared" si="49"/>
        <v>15641.400000000003</v>
      </c>
      <c r="AY50" s="49">
        <v>0</v>
      </c>
    </row>
    <row r="51" spans="1:51" ht="24.75" customHeight="1">
      <c r="A51" s="47"/>
      <c r="B51" s="48"/>
      <c r="C51" s="48"/>
      <c r="D51" s="41">
        <f t="shared" si="25"/>
        <v>1303.45</v>
      </c>
      <c r="E51" s="42">
        <f t="shared" si="26"/>
        <v>1303.45</v>
      </c>
      <c r="F51" s="43"/>
      <c r="G51" s="43"/>
      <c r="H51" s="44">
        <f t="shared" si="27"/>
        <v>1303.45</v>
      </c>
      <c r="I51" s="42">
        <f t="shared" si="28"/>
        <v>1303.45</v>
      </c>
      <c r="J51" s="43"/>
      <c r="K51" s="43"/>
      <c r="L51" s="44">
        <f t="shared" si="29"/>
        <v>1303.45</v>
      </c>
      <c r="M51" s="42">
        <f t="shared" si="30"/>
        <v>1303.45</v>
      </c>
      <c r="N51" s="43"/>
      <c r="O51" s="43"/>
      <c r="P51" s="44">
        <f t="shared" si="31"/>
        <v>1303.45</v>
      </c>
      <c r="Q51" s="42">
        <f t="shared" si="32"/>
        <v>1303.45</v>
      </c>
      <c r="R51" s="43"/>
      <c r="S51" s="43"/>
      <c r="T51" s="44">
        <f t="shared" si="33"/>
        <v>1303.45</v>
      </c>
      <c r="U51" s="42">
        <f t="shared" si="34"/>
        <v>1303.45</v>
      </c>
      <c r="V51" s="43"/>
      <c r="W51" s="43"/>
      <c r="X51" s="44">
        <f t="shared" si="35"/>
        <v>1303.45</v>
      </c>
      <c r="Y51" s="42">
        <f t="shared" si="36"/>
        <v>1303.45</v>
      </c>
      <c r="Z51" s="43"/>
      <c r="AA51" s="43"/>
      <c r="AB51" s="44">
        <f t="shared" si="37"/>
        <v>1303.45</v>
      </c>
      <c r="AC51" s="42">
        <f t="shared" si="38"/>
        <v>1303.45</v>
      </c>
      <c r="AD51" s="43"/>
      <c r="AE51" s="43"/>
      <c r="AF51" s="44">
        <f t="shared" si="39"/>
        <v>1303.45</v>
      </c>
      <c r="AG51" s="42">
        <f t="shared" si="40"/>
        <v>1303.45</v>
      </c>
      <c r="AH51" s="43"/>
      <c r="AI51" s="43"/>
      <c r="AJ51" s="44">
        <f t="shared" si="41"/>
        <v>1303.45</v>
      </c>
      <c r="AK51" s="42">
        <f t="shared" si="42"/>
        <v>1303.45</v>
      </c>
      <c r="AL51" s="43"/>
      <c r="AM51" s="43"/>
      <c r="AN51" s="44">
        <f t="shared" si="43"/>
        <v>1303.45</v>
      </c>
      <c r="AO51" s="42">
        <f t="shared" si="44"/>
        <v>1303.45</v>
      </c>
      <c r="AP51" s="43"/>
      <c r="AQ51" s="43"/>
      <c r="AR51" s="44">
        <f t="shared" si="45"/>
        <v>1303.45</v>
      </c>
      <c r="AS51" s="42">
        <f t="shared" si="46"/>
        <v>1303.45</v>
      </c>
      <c r="AT51" s="43"/>
      <c r="AU51" s="43"/>
      <c r="AV51" s="44">
        <f t="shared" si="47"/>
        <v>1303.45</v>
      </c>
      <c r="AW51" s="42">
        <f t="shared" si="48"/>
        <v>1303.45</v>
      </c>
      <c r="AX51" s="44">
        <f t="shared" si="49"/>
        <v>15641.400000000003</v>
      </c>
      <c r="AY51" s="49">
        <v>0</v>
      </c>
    </row>
    <row r="52" spans="1:51" ht="24.75" customHeight="1">
      <c r="A52" s="47"/>
      <c r="B52" s="48"/>
      <c r="C52" s="48"/>
      <c r="D52" s="41">
        <f t="shared" si="25"/>
        <v>1303.45</v>
      </c>
      <c r="E52" s="42">
        <f t="shared" si="26"/>
        <v>1303.45</v>
      </c>
      <c r="F52" s="43"/>
      <c r="G52" s="43"/>
      <c r="H52" s="44">
        <f t="shared" si="27"/>
        <v>1303.45</v>
      </c>
      <c r="I52" s="42">
        <f t="shared" si="28"/>
        <v>1303.45</v>
      </c>
      <c r="J52" s="43"/>
      <c r="K52" s="43"/>
      <c r="L52" s="44">
        <f t="shared" si="29"/>
        <v>1303.45</v>
      </c>
      <c r="M52" s="42">
        <f t="shared" si="30"/>
        <v>1303.45</v>
      </c>
      <c r="N52" s="43"/>
      <c r="O52" s="43"/>
      <c r="P52" s="44">
        <f t="shared" si="31"/>
        <v>1303.45</v>
      </c>
      <c r="Q52" s="42">
        <f t="shared" si="32"/>
        <v>1303.45</v>
      </c>
      <c r="R52" s="43"/>
      <c r="S52" s="43"/>
      <c r="T52" s="44">
        <f t="shared" si="33"/>
        <v>1303.45</v>
      </c>
      <c r="U52" s="42">
        <f t="shared" si="34"/>
        <v>1303.45</v>
      </c>
      <c r="V52" s="43"/>
      <c r="W52" s="43"/>
      <c r="X52" s="44">
        <f t="shared" si="35"/>
        <v>1303.45</v>
      </c>
      <c r="Y52" s="42">
        <f t="shared" si="36"/>
        <v>1303.45</v>
      </c>
      <c r="Z52" s="43"/>
      <c r="AA52" s="43"/>
      <c r="AB52" s="44">
        <f t="shared" si="37"/>
        <v>1303.45</v>
      </c>
      <c r="AC52" s="42">
        <f t="shared" si="38"/>
        <v>1303.45</v>
      </c>
      <c r="AD52" s="43"/>
      <c r="AE52" s="43"/>
      <c r="AF52" s="44">
        <f t="shared" si="39"/>
        <v>1303.45</v>
      </c>
      <c r="AG52" s="42">
        <f t="shared" si="40"/>
        <v>1303.45</v>
      </c>
      <c r="AH52" s="43"/>
      <c r="AI52" s="43"/>
      <c r="AJ52" s="44">
        <f t="shared" si="41"/>
        <v>1303.45</v>
      </c>
      <c r="AK52" s="42">
        <f t="shared" si="42"/>
        <v>1303.45</v>
      </c>
      <c r="AL52" s="43"/>
      <c r="AM52" s="43"/>
      <c r="AN52" s="44">
        <f t="shared" si="43"/>
        <v>1303.45</v>
      </c>
      <c r="AO52" s="42">
        <f t="shared" si="44"/>
        <v>1303.45</v>
      </c>
      <c r="AP52" s="43"/>
      <c r="AQ52" s="43"/>
      <c r="AR52" s="44">
        <f t="shared" si="45"/>
        <v>1303.45</v>
      </c>
      <c r="AS52" s="42">
        <f t="shared" si="46"/>
        <v>1303.45</v>
      </c>
      <c r="AT52" s="43"/>
      <c r="AU52" s="43"/>
      <c r="AV52" s="44">
        <f t="shared" si="47"/>
        <v>1303.45</v>
      </c>
      <c r="AW52" s="42">
        <f t="shared" si="48"/>
        <v>1303.45</v>
      </c>
      <c r="AX52" s="44">
        <f t="shared" si="49"/>
        <v>15641.400000000003</v>
      </c>
      <c r="AY52" s="49">
        <v>0</v>
      </c>
    </row>
    <row r="53" spans="1:51" ht="24.75" customHeight="1">
      <c r="A53" s="47"/>
      <c r="B53" s="48"/>
      <c r="C53" s="48"/>
      <c r="D53" s="41">
        <f t="shared" si="25"/>
        <v>1303.45</v>
      </c>
      <c r="E53" s="42">
        <f t="shared" si="26"/>
        <v>1303.45</v>
      </c>
      <c r="F53" s="43"/>
      <c r="G53" s="43"/>
      <c r="H53" s="44">
        <f t="shared" si="27"/>
        <v>1303.45</v>
      </c>
      <c r="I53" s="42">
        <f t="shared" si="28"/>
        <v>1303.45</v>
      </c>
      <c r="J53" s="43"/>
      <c r="K53" s="43"/>
      <c r="L53" s="44">
        <f t="shared" si="29"/>
        <v>1303.45</v>
      </c>
      <c r="M53" s="42">
        <f t="shared" si="30"/>
        <v>1303.45</v>
      </c>
      <c r="N53" s="43"/>
      <c r="O53" s="43"/>
      <c r="P53" s="44">
        <f t="shared" si="31"/>
        <v>1303.45</v>
      </c>
      <c r="Q53" s="42">
        <f t="shared" si="32"/>
        <v>1303.45</v>
      </c>
      <c r="R53" s="43"/>
      <c r="S53" s="43"/>
      <c r="T53" s="44">
        <f t="shared" si="33"/>
        <v>1303.45</v>
      </c>
      <c r="U53" s="42">
        <f t="shared" si="34"/>
        <v>1303.45</v>
      </c>
      <c r="V53" s="43"/>
      <c r="W53" s="43"/>
      <c r="X53" s="44">
        <f t="shared" si="35"/>
        <v>1303.45</v>
      </c>
      <c r="Y53" s="42">
        <f t="shared" si="36"/>
        <v>1303.45</v>
      </c>
      <c r="Z53" s="43"/>
      <c r="AA53" s="43"/>
      <c r="AB53" s="44">
        <f t="shared" si="37"/>
        <v>1303.45</v>
      </c>
      <c r="AC53" s="42">
        <f t="shared" si="38"/>
        <v>1303.45</v>
      </c>
      <c r="AD53" s="43"/>
      <c r="AE53" s="43"/>
      <c r="AF53" s="44">
        <f t="shared" si="39"/>
        <v>1303.45</v>
      </c>
      <c r="AG53" s="42">
        <f t="shared" si="40"/>
        <v>1303.45</v>
      </c>
      <c r="AH53" s="43"/>
      <c r="AI53" s="43"/>
      <c r="AJ53" s="44">
        <f t="shared" si="41"/>
        <v>1303.45</v>
      </c>
      <c r="AK53" s="42">
        <f t="shared" si="42"/>
        <v>1303.45</v>
      </c>
      <c r="AL53" s="43"/>
      <c r="AM53" s="43"/>
      <c r="AN53" s="44">
        <f t="shared" si="43"/>
        <v>1303.45</v>
      </c>
      <c r="AO53" s="42">
        <f t="shared" si="44"/>
        <v>1303.45</v>
      </c>
      <c r="AP53" s="43"/>
      <c r="AQ53" s="43"/>
      <c r="AR53" s="44">
        <f t="shared" si="45"/>
        <v>1303.45</v>
      </c>
      <c r="AS53" s="42">
        <f t="shared" si="46"/>
        <v>1303.45</v>
      </c>
      <c r="AT53" s="43"/>
      <c r="AU53" s="43"/>
      <c r="AV53" s="44">
        <f t="shared" si="47"/>
        <v>1303.45</v>
      </c>
      <c r="AW53" s="42">
        <f t="shared" si="48"/>
        <v>1303.45</v>
      </c>
      <c r="AX53" s="44">
        <f t="shared" si="49"/>
        <v>15641.400000000003</v>
      </c>
      <c r="AY53" s="49">
        <v>0</v>
      </c>
    </row>
    <row r="54" spans="1:51" ht="24.75" customHeight="1">
      <c r="A54" s="47"/>
      <c r="B54" s="48"/>
      <c r="C54" s="48"/>
      <c r="D54" s="41">
        <f t="shared" si="25"/>
        <v>1303.45</v>
      </c>
      <c r="E54" s="42">
        <f t="shared" si="26"/>
        <v>1303.45</v>
      </c>
      <c r="F54" s="43"/>
      <c r="G54" s="43"/>
      <c r="H54" s="44">
        <f t="shared" si="27"/>
        <v>1303.45</v>
      </c>
      <c r="I54" s="42">
        <f t="shared" si="28"/>
        <v>1303.45</v>
      </c>
      <c r="J54" s="43"/>
      <c r="K54" s="43"/>
      <c r="L54" s="44">
        <f t="shared" si="29"/>
        <v>1303.45</v>
      </c>
      <c r="M54" s="42">
        <f t="shared" si="30"/>
        <v>1303.45</v>
      </c>
      <c r="N54" s="43"/>
      <c r="O54" s="43"/>
      <c r="P54" s="44">
        <f t="shared" si="31"/>
        <v>1303.45</v>
      </c>
      <c r="Q54" s="42">
        <f t="shared" si="32"/>
        <v>1303.45</v>
      </c>
      <c r="R54" s="43"/>
      <c r="S54" s="43"/>
      <c r="T54" s="44">
        <f t="shared" si="33"/>
        <v>1303.45</v>
      </c>
      <c r="U54" s="42">
        <f t="shared" si="34"/>
        <v>1303.45</v>
      </c>
      <c r="V54" s="43"/>
      <c r="W54" s="43"/>
      <c r="X54" s="44">
        <f t="shared" si="35"/>
        <v>1303.45</v>
      </c>
      <c r="Y54" s="42">
        <f t="shared" si="36"/>
        <v>1303.45</v>
      </c>
      <c r="Z54" s="43"/>
      <c r="AA54" s="43"/>
      <c r="AB54" s="44">
        <f t="shared" si="37"/>
        <v>1303.45</v>
      </c>
      <c r="AC54" s="42">
        <f t="shared" si="38"/>
        <v>1303.45</v>
      </c>
      <c r="AD54" s="43"/>
      <c r="AE54" s="43"/>
      <c r="AF54" s="44">
        <f t="shared" si="39"/>
        <v>1303.45</v>
      </c>
      <c r="AG54" s="42">
        <f t="shared" si="40"/>
        <v>1303.45</v>
      </c>
      <c r="AH54" s="43"/>
      <c r="AI54" s="43"/>
      <c r="AJ54" s="44">
        <f t="shared" si="41"/>
        <v>1303.45</v>
      </c>
      <c r="AK54" s="42">
        <f t="shared" si="42"/>
        <v>1303.45</v>
      </c>
      <c r="AL54" s="43"/>
      <c r="AM54" s="43"/>
      <c r="AN54" s="44">
        <f t="shared" si="43"/>
        <v>1303.45</v>
      </c>
      <c r="AO54" s="42">
        <f t="shared" si="44"/>
        <v>1303.45</v>
      </c>
      <c r="AP54" s="43"/>
      <c r="AQ54" s="43"/>
      <c r="AR54" s="44">
        <f t="shared" si="45"/>
        <v>1303.45</v>
      </c>
      <c r="AS54" s="42">
        <f t="shared" si="46"/>
        <v>1303.45</v>
      </c>
      <c r="AT54" s="43"/>
      <c r="AU54" s="43"/>
      <c r="AV54" s="44">
        <f t="shared" si="47"/>
        <v>1303.45</v>
      </c>
      <c r="AW54" s="42">
        <f t="shared" si="48"/>
        <v>1303.45</v>
      </c>
      <c r="AX54" s="44">
        <f t="shared" si="49"/>
        <v>15641.400000000003</v>
      </c>
      <c r="AY54" s="49">
        <v>0</v>
      </c>
    </row>
    <row r="55" spans="1:51" ht="24.75" customHeight="1">
      <c r="A55" s="47"/>
      <c r="B55" s="48"/>
      <c r="C55" s="48"/>
      <c r="D55" s="41">
        <f t="shared" si="25"/>
        <v>1303.45</v>
      </c>
      <c r="E55" s="42">
        <f t="shared" si="26"/>
        <v>1303.45</v>
      </c>
      <c r="F55" s="43"/>
      <c r="G55" s="43"/>
      <c r="H55" s="44">
        <f t="shared" si="27"/>
        <v>1303.45</v>
      </c>
      <c r="I55" s="42">
        <f t="shared" si="28"/>
        <v>1303.45</v>
      </c>
      <c r="J55" s="43"/>
      <c r="K55" s="43"/>
      <c r="L55" s="44">
        <f t="shared" si="29"/>
        <v>1303.45</v>
      </c>
      <c r="M55" s="42">
        <f t="shared" si="30"/>
        <v>1303.45</v>
      </c>
      <c r="N55" s="43"/>
      <c r="O55" s="43"/>
      <c r="P55" s="44">
        <f t="shared" si="31"/>
        <v>1303.45</v>
      </c>
      <c r="Q55" s="42">
        <f t="shared" si="32"/>
        <v>1303.45</v>
      </c>
      <c r="R55" s="43"/>
      <c r="S55" s="43"/>
      <c r="T55" s="44">
        <f t="shared" si="33"/>
        <v>1303.45</v>
      </c>
      <c r="U55" s="42">
        <f t="shared" si="34"/>
        <v>1303.45</v>
      </c>
      <c r="V55" s="43"/>
      <c r="W55" s="43"/>
      <c r="X55" s="44">
        <f t="shared" si="35"/>
        <v>1303.45</v>
      </c>
      <c r="Y55" s="42">
        <f t="shared" si="36"/>
        <v>1303.45</v>
      </c>
      <c r="Z55" s="43"/>
      <c r="AA55" s="43"/>
      <c r="AB55" s="44">
        <f t="shared" si="37"/>
        <v>1303.45</v>
      </c>
      <c r="AC55" s="42">
        <f t="shared" si="38"/>
        <v>1303.45</v>
      </c>
      <c r="AD55" s="43"/>
      <c r="AE55" s="43"/>
      <c r="AF55" s="44">
        <f t="shared" si="39"/>
        <v>1303.45</v>
      </c>
      <c r="AG55" s="42">
        <f t="shared" si="40"/>
        <v>1303.45</v>
      </c>
      <c r="AH55" s="43"/>
      <c r="AI55" s="43"/>
      <c r="AJ55" s="44">
        <f t="shared" si="41"/>
        <v>1303.45</v>
      </c>
      <c r="AK55" s="42">
        <f t="shared" si="42"/>
        <v>1303.45</v>
      </c>
      <c r="AL55" s="43"/>
      <c r="AM55" s="43"/>
      <c r="AN55" s="44">
        <f t="shared" si="43"/>
        <v>1303.45</v>
      </c>
      <c r="AO55" s="42">
        <f t="shared" si="44"/>
        <v>1303.45</v>
      </c>
      <c r="AP55" s="43"/>
      <c r="AQ55" s="43"/>
      <c r="AR55" s="44">
        <f t="shared" si="45"/>
        <v>1303.45</v>
      </c>
      <c r="AS55" s="42">
        <f t="shared" si="46"/>
        <v>1303.45</v>
      </c>
      <c r="AT55" s="43"/>
      <c r="AU55" s="43"/>
      <c r="AV55" s="44">
        <f t="shared" si="47"/>
        <v>1303.45</v>
      </c>
      <c r="AW55" s="42">
        <f t="shared" si="48"/>
        <v>1303.45</v>
      </c>
      <c r="AX55" s="44">
        <f t="shared" si="49"/>
        <v>15641.400000000003</v>
      </c>
      <c r="AY55" s="49">
        <v>0</v>
      </c>
    </row>
    <row r="56" spans="1:51" ht="24.75" customHeight="1">
      <c r="A56" s="47"/>
      <c r="B56" s="48"/>
      <c r="C56" s="48"/>
      <c r="D56" s="41">
        <f t="shared" si="25"/>
        <v>1303.45</v>
      </c>
      <c r="E56" s="42">
        <f t="shared" si="26"/>
        <v>1303.45</v>
      </c>
      <c r="F56" s="43"/>
      <c r="G56" s="43"/>
      <c r="H56" s="44">
        <f t="shared" si="27"/>
        <v>1303.45</v>
      </c>
      <c r="I56" s="42">
        <f t="shared" si="28"/>
        <v>1303.45</v>
      </c>
      <c r="J56" s="43"/>
      <c r="K56" s="43"/>
      <c r="L56" s="44">
        <f t="shared" si="29"/>
        <v>1303.45</v>
      </c>
      <c r="M56" s="42">
        <f t="shared" si="30"/>
        <v>1303.45</v>
      </c>
      <c r="N56" s="43"/>
      <c r="O56" s="43"/>
      <c r="P56" s="44">
        <f t="shared" si="31"/>
        <v>1303.45</v>
      </c>
      <c r="Q56" s="42">
        <f t="shared" si="32"/>
        <v>1303.45</v>
      </c>
      <c r="R56" s="43"/>
      <c r="S56" s="43"/>
      <c r="T56" s="44">
        <f t="shared" si="33"/>
        <v>1303.45</v>
      </c>
      <c r="U56" s="42">
        <f t="shared" si="34"/>
        <v>1303.45</v>
      </c>
      <c r="V56" s="43"/>
      <c r="W56" s="43"/>
      <c r="X56" s="44">
        <f t="shared" si="35"/>
        <v>1303.45</v>
      </c>
      <c r="Y56" s="42">
        <f t="shared" si="36"/>
        <v>1303.45</v>
      </c>
      <c r="Z56" s="43"/>
      <c r="AA56" s="43"/>
      <c r="AB56" s="44">
        <f t="shared" si="37"/>
        <v>1303.45</v>
      </c>
      <c r="AC56" s="42">
        <f t="shared" si="38"/>
        <v>1303.45</v>
      </c>
      <c r="AD56" s="43"/>
      <c r="AE56" s="43"/>
      <c r="AF56" s="44">
        <f t="shared" si="39"/>
        <v>1303.45</v>
      </c>
      <c r="AG56" s="42">
        <f t="shared" si="40"/>
        <v>1303.45</v>
      </c>
      <c r="AH56" s="43"/>
      <c r="AI56" s="43"/>
      <c r="AJ56" s="44">
        <f t="shared" si="41"/>
        <v>1303.45</v>
      </c>
      <c r="AK56" s="42">
        <f t="shared" si="42"/>
        <v>1303.45</v>
      </c>
      <c r="AL56" s="43"/>
      <c r="AM56" s="43"/>
      <c r="AN56" s="44">
        <f t="shared" si="43"/>
        <v>1303.45</v>
      </c>
      <c r="AO56" s="42">
        <f t="shared" si="44"/>
        <v>1303.45</v>
      </c>
      <c r="AP56" s="43"/>
      <c r="AQ56" s="43"/>
      <c r="AR56" s="44">
        <f t="shared" si="45"/>
        <v>1303.45</v>
      </c>
      <c r="AS56" s="42">
        <f t="shared" si="46"/>
        <v>1303.45</v>
      </c>
      <c r="AT56" s="43"/>
      <c r="AU56" s="43"/>
      <c r="AV56" s="44">
        <f t="shared" si="47"/>
        <v>1303.45</v>
      </c>
      <c r="AW56" s="42">
        <f t="shared" si="48"/>
        <v>1303.45</v>
      </c>
      <c r="AX56" s="44">
        <f t="shared" si="49"/>
        <v>15641.400000000003</v>
      </c>
      <c r="AY56" s="49">
        <v>0</v>
      </c>
    </row>
    <row r="57" spans="1:51" ht="24.75" customHeight="1">
      <c r="A57" s="47"/>
      <c r="B57" s="48"/>
      <c r="C57" s="48"/>
      <c r="D57" s="41">
        <f t="shared" si="25"/>
        <v>1303.45</v>
      </c>
      <c r="E57" s="42">
        <f t="shared" si="26"/>
        <v>1303.45</v>
      </c>
      <c r="F57" s="43"/>
      <c r="G57" s="43"/>
      <c r="H57" s="44">
        <f t="shared" si="27"/>
        <v>1303.45</v>
      </c>
      <c r="I57" s="42">
        <f t="shared" si="28"/>
        <v>1303.45</v>
      </c>
      <c r="J57" s="43"/>
      <c r="K57" s="43"/>
      <c r="L57" s="44">
        <f t="shared" si="29"/>
        <v>1303.45</v>
      </c>
      <c r="M57" s="42">
        <f t="shared" si="30"/>
        <v>1303.45</v>
      </c>
      <c r="N57" s="43"/>
      <c r="O57" s="43"/>
      <c r="P57" s="44">
        <f t="shared" si="31"/>
        <v>1303.45</v>
      </c>
      <c r="Q57" s="42">
        <f t="shared" si="32"/>
        <v>1303.45</v>
      </c>
      <c r="R57" s="43"/>
      <c r="S57" s="43"/>
      <c r="T57" s="44">
        <f t="shared" si="33"/>
        <v>1303.45</v>
      </c>
      <c r="U57" s="42">
        <f t="shared" si="34"/>
        <v>1303.45</v>
      </c>
      <c r="V57" s="43"/>
      <c r="W57" s="43"/>
      <c r="X57" s="44">
        <f t="shared" si="35"/>
        <v>1303.45</v>
      </c>
      <c r="Y57" s="42">
        <f t="shared" si="36"/>
        <v>1303.45</v>
      </c>
      <c r="Z57" s="43"/>
      <c r="AA57" s="43"/>
      <c r="AB57" s="44">
        <f t="shared" si="37"/>
        <v>1303.45</v>
      </c>
      <c r="AC57" s="42">
        <f t="shared" si="38"/>
        <v>1303.45</v>
      </c>
      <c r="AD57" s="43"/>
      <c r="AE57" s="43"/>
      <c r="AF57" s="44">
        <f t="shared" si="39"/>
        <v>1303.45</v>
      </c>
      <c r="AG57" s="42">
        <f t="shared" si="40"/>
        <v>1303.45</v>
      </c>
      <c r="AH57" s="43"/>
      <c r="AI57" s="43"/>
      <c r="AJ57" s="44">
        <f t="shared" si="41"/>
        <v>1303.45</v>
      </c>
      <c r="AK57" s="42">
        <f t="shared" si="42"/>
        <v>1303.45</v>
      </c>
      <c r="AL57" s="43"/>
      <c r="AM57" s="43"/>
      <c r="AN57" s="44">
        <f t="shared" si="43"/>
        <v>1303.45</v>
      </c>
      <c r="AO57" s="42">
        <f t="shared" si="44"/>
        <v>1303.45</v>
      </c>
      <c r="AP57" s="43"/>
      <c r="AQ57" s="43"/>
      <c r="AR57" s="44">
        <f t="shared" si="45"/>
        <v>1303.45</v>
      </c>
      <c r="AS57" s="42">
        <f t="shared" si="46"/>
        <v>1303.45</v>
      </c>
      <c r="AT57" s="43"/>
      <c r="AU57" s="43"/>
      <c r="AV57" s="44">
        <f t="shared" si="47"/>
        <v>1303.45</v>
      </c>
      <c r="AW57" s="42">
        <f t="shared" si="48"/>
        <v>1303.45</v>
      </c>
      <c r="AX57" s="44">
        <f t="shared" si="49"/>
        <v>15641.400000000003</v>
      </c>
      <c r="AY57" s="49">
        <v>0</v>
      </c>
    </row>
    <row r="58" spans="1:51" ht="24.75" customHeight="1">
      <c r="A58" s="47"/>
      <c r="B58" s="48"/>
      <c r="C58" s="48"/>
      <c r="D58" s="41">
        <f t="shared" si="25"/>
        <v>1303.45</v>
      </c>
      <c r="E58" s="42">
        <f t="shared" si="26"/>
        <v>1303.45</v>
      </c>
      <c r="F58" s="43"/>
      <c r="G58" s="43"/>
      <c r="H58" s="44">
        <f t="shared" si="27"/>
        <v>1303.45</v>
      </c>
      <c r="I58" s="42">
        <f t="shared" si="28"/>
        <v>1303.45</v>
      </c>
      <c r="J58" s="43"/>
      <c r="K58" s="43"/>
      <c r="L58" s="44">
        <f t="shared" si="29"/>
        <v>1303.45</v>
      </c>
      <c r="M58" s="42">
        <f t="shared" si="30"/>
        <v>1303.45</v>
      </c>
      <c r="N58" s="43"/>
      <c r="O58" s="43"/>
      <c r="P58" s="44">
        <f t="shared" si="31"/>
        <v>1303.45</v>
      </c>
      <c r="Q58" s="42">
        <f t="shared" si="32"/>
        <v>1303.45</v>
      </c>
      <c r="R58" s="43"/>
      <c r="S58" s="43"/>
      <c r="T58" s="44">
        <f t="shared" si="33"/>
        <v>1303.45</v>
      </c>
      <c r="U58" s="42">
        <f t="shared" si="34"/>
        <v>1303.45</v>
      </c>
      <c r="V58" s="43"/>
      <c r="W58" s="43"/>
      <c r="X58" s="44">
        <f t="shared" si="35"/>
        <v>1303.45</v>
      </c>
      <c r="Y58" s="42">
        <f t="shared" si="36"/>
        <v>1303.45</v>
      </c>
      <c r="Z58" s="43"/>
      <c r="AA58" s="43"/>
      <c r="AB58" s="44">
        <f t="shared" si="37"/>
        <v>1303.45</v>
      </c>
      <c r="AC58" s="42">
        <f t="shared" si="38"/>
        <v>1303.45</v>
      </c>
      <c r="AD58" s="43"/>
      <c r="AE58" s="43"/>
      <c r="AF58" s="44">
        <f t="shared" si="39"/>
        <v>1303.45</v>
      </c>
      <c r="AG58" s="42">
        <f t="shared" si="40"/>
        <v>1303.45</v>
      </c>
      <c r="AH58" s="43"/>
      <c r="AI58" s="43"/>
      <c r="AJ58" s="44">
        <f t="shared" si="41"/>
        <v>1303.45</v>
      </c>
      <c r="AK58" s="42">
        <f t="shared" si="42"/>
        <v>1303.45</v>
      </c>
      <c r="AL58" s="43"/>
      <c r="AM58" s="43"/>
      <c r="AN58" s="44">
        <f t="shared" si="43"/>
        <v>1303.45</v>
      </c>
      <c r="AO58" s="42">
        <f t="shared" si="44"/>
        <v>1303.45</v>
      </c>
      <c r="AP58" s="43"/>
      <c r="AQ58" s="43"/>
      <c r="AR58" s="44">
        <f t="shared" si="45"/>
        <v>1303.45</v>
      </c>
      <c r="AS58" s="42">
        <f t="shared" si="46"/>
        <v>1303.45</v>
      </c>
      <c r="AT58" s="43"/>
      <c r="AU58" s="43"/>
      <c r="AV58" s="44">
        <f t="shared" si="47"/>
        <v>1303.45</v>
      </c>
      <c r="AW58" s="42">
        <f t="shared" si="48"/>
        <v>1303.45</v>
      </c>
      <c r="AX58" s="44">
        <f t="shared" si="49"/>
        <v>15641.400000000003</v>
      </c>
      <c r="AY58" s="49">
        <v>0</v>
      </c>
    </row>
    <row r="59" spans="1:51" ht="24.75" customHeight="1">
      <c r="A59" s="47"/>
      <c r="B59" s="48"/>
      <c r="C59" s="48"/>
      <c r="D59" s="41">
        <f t="shared" si="25"/>
        <v>1303.45</v>
      </c>
      <c r="E59" s="42">
        <f t="shared" si="26"/>
        <v>1303.45</v>
      </c>
      <c r="F59" s="43"/>
      <c r="G59" s="43"/>
      <c r="H59" s="44">
        <f t="shared" si="27"/>
        <v>1303.45</v>
      </c>
      <c r="I59" s="42">
        <f t="shared" si="28"/>
        <v>1303.45</v>
      </c>
      <c r="J59" s="43"/>
      <c r="K59" s="43"/>
      <c r="L59" s="44">
        <f t="shared" si="29"/>
        <v>1303.45</v>
      </c>
      <c r="M59" s="42">
        <f t="shared" si="30"/>
        <v>1303.45</v>
      </c>
      <c r="N59" s="43"/>
      <c r="O59" s="43"/>
      <c r="P59" s="44">
        <f t="shared" si="31"/>
        <v>1303.45</v>
      </c>
      <c r="Q59" s="42">
        <f t="shared" si="32"/>
        <v>1303.45</v>
      </c>
      <c r="R59" s="43"/>
      <c r="S59" s="43"/>
      <c r="T59" s="44">
        <f t="shared" si="33"/>
        <v>1303.45</v>
      </c>
      <c r="U59" s="42">
        <f t="shared" si="34"/>
        <v>1303.45</v>
      </c>
      <c r="V59" s="43"/>
      <c r="W59" s="43"/>
      <c r="X59" s="44">
        <f t="shared" si="35"/>
        <v>1303.45</v>
      </c>
      <c r="Y59" s="42">
        <f t="shared" si="36"/>
        <v>1303.45</v>
      </c>
      <c r="Z59" s="43"/>
      <c r="AA59" s="43"/>
      <c r="AB59" s="44">
        <f t="shared" si="37"/>
        <v>1303.45</v>
      </c>
      <c r="AC59" s="42">
        <f t="shared" si="38"/>
        <v>1303.45</v>
      </c>
      <c r="AD59" s="43"/>
      <c r="AE59" s="43"/>
      <c r="AF59" s="44">
        <f t="shared" si="39"/>
        <v>1303.45</v>
      </c>
      <c r="AG59" s="42">
        <f t="shared" si="40"/>
        <v>1303.45</v>
      </c>
      <c r="AH59" s="43"/>
      <c r="AI59" s="43"/>
      <c r="AJ59" s="44">
        <f t="shared" si="41"/>
        <v>1303.45</v>
      </c>
      <c r="AK59" s="42">
        <f t="shared" si="42"/>
        <v>1303.45</v>
      </c>
      <c r="AL59" s="43"/>
      <c r="AM59" s="43"/>
      <c r="AN59" s="44">
        <f t="shared" si="43"/>
        <v>1303.45</v>
      </c>
      <c r="AO59" s="42">
        <f t="shared" si="44"/>
        <v>1303.45</v>
      </c>
      <c r="AP59" s="43"/>
      <c r="AQ59" s="43"/>
      <c r="AR59" s="44">
        <f t="shared" si="45"/>
        <v>1303.45</v>
      </c>
      <c r="AS59" s="42">
        <f t="shared" si="46"/>
        <v>1303.45</v>
      </c>
      <c r="AT59" s="43"/>
      <c r="AU59" s="43"/>
      <c r="AV59" s="44">
        <f t="shared" si="47"/>
        <v>1303.45</v>
      </c>
      <c r="AW59" s="42">
        <f t="shared" si="48"/>
        <v>1303.45</v>
      </c>
      <c r="AX59" s="44">
        <f t="shared" si="49"/>
        <v>15641.400000000003</v>
      </c>
      <c r="AY59" s="49">
        <v>0</v>
      </c>
    </row>
    <row r="60" spans="1:51" ht="24.75" customHeight="1">
      <c r="A60" s="47"/>
      <c r="B60" s="48"/>
      <c r="C60" s="48"/>
      <c r="D60" s="41">
        <f t="shared" si="25"/>
        <v>1303.45</v>
      </c>
      <c r="E60" s="42">
        <f t="shared" si="26"/>
        <v>1303.45</v>
      </c>
      <c r="F60" s="43"/>
      <c r="G60" s="43"/>
      <c r="H60" s="44">
        <f t="shared" si="27"/>
        <v>1303.45</v>
      </c>
      <c r="I60" s="42">
        <f t="shared" si="28"/>
        <v>1303.45</v>
      </c>
      <c r="J60" s="43"/>
      <c r="K60" s="43"/>
      <c r="L60" s="44">
        <f t="shared" si="29"/>
        <v>1303.45</v>
      </c>
      <c r="M60" s="42">
        <f t="shared" si="30"/>
        <v>1303.45</v>
      </c>
      <c r="N60" s="43"/>
      <c r="O60" s="43"/>
      <c r="P60" s="44">
        <f t="shared" si="31"/>
        <v>1303.45</v>
      </c>
      <c r="Q60" s="42">
        <f t="shared" si="32"/>
        <v>1303.45</v>
      </c>
      <c r="R60" s="43"/>
      <c r="S60" s="43"/>
      <c r="T60" s="44">
        <f t="shared" si="33"/>
        <v>1303.45</v>
      </c>
      <c r="U60" s="42">
        <f t="shared" si="34"/>
        <v>1303.45</v>
      </c>
      <c r="V60" s="43"/>
      <c r="W60" s="43"/>
      <c r="X60" s="44">
        <f t="shared" si="35"/>
        <v>1303.45</v>
      </c>
      <c r="Y60" s="42">
        <f t="shared" si="36"/>
        <v>1303.45</v>
      </c>
      <c r="Z60" s="43"/>
      <c r="AA60" s="43"/>
      <c r="AB60" s="44">
        <f t="shared" si="37"/>
        <v>1303.45</v>
      </c>
      <c r="AC60" s="42">
        <f t="shared" si="38"/>
        <v>1303.45</v>
      </c>
      <c r="AD60" s="43"/>
      <c r="AE60" s="43"/>
      <c r="AF60" s="44">
        <f t="shared" si="39"/>
        <v>1303.45</v>
      </c>
      <c r="AG60" s="42">
        <f t="shared" si="40"/>
        <v>1303.45</v>
      </c>
      <c r="AH60" s="43"/>
      <c r="AI60" s="43"/>
      <c r="AJ60" s="44">
        <f t="shared" si="41"/>
        <v>1303.45</v>
      </c>
      <c r="AK60" s="42">
        <f t="shared" si="42"/>
        <v>1303.45</v>
      </c>
      <c r="AL60" s="43"/>
      <c r="AM60" s="43"/>
      <c r="AN60" s="44">
        <f t="shared" si="43"/>
        <v>1303.45</v>
      </c>
      <c r="AO60" s="42">
        <f t="shared" si="44"/>
        <v>1303.45</v>
      </c>
      <c r="AP60" s="43"/>
      <c r="AQ60" s="43"/>
      <c r="AR60" s="44">
        <f t="shared" si="45"/>
        <v>1303.45</v>
      </c>
      <c r="AS60" s="42">
        <f t="shared" si="46"/>
        <v>1303.45</v>
      </c>
      <c r="AT60" s="43"/>
      <c r="AU60" s="43"/>
      <c r="AV60" s="44">
        <f t="shared" si="47"/>
        <v>1303.45</v>
      </c>
      <c r="AW60" s="42">
        <f t="shared" si="48"/>
        <v>1303.45</v>
      </c>
      <c r="AX60" s="44">
        <f t="shared" si="49"/>
        <v>15641.400000000003</v>
      </c>
      <c r="AY60" s="49">
        <v>0</v>
      </c>
    </row>
    <row r="61" spans="1:51" ht="24.75" customHeight="1">
      <c r="A61" s="47"/>
      <c r="B61" s="48"/>
      <c r="C61" s="48"/>
      <c r="D61" s="41">
        <f t="shared" si="25"/>
        <v>1303.45</v>
      </c>
      <c r="E61" s="42">
        <f t="shared" si="26"/>
        <v>1303.45</v>
      </c>
      <c r="F61" s="43"/>
      <c r="G61" s="43"/>
      <c r="H61" s="44">
        <f t="shared" si="27"/>
        <v>1303.45</v>
      </c>
      <c r="I61" s="42">
        <f t="shared" si="28"/>
        <v>1303.45</v>
      </c>
      <c r="J61" s="43"/>
      <c r="K61" s="43"/>
      <c r="L61" s="44">
        <f t="shared" si="29"/>
        <v>1303.45</v>
      </c>
      <c r="M61" s="42">
        <f t="shared" si="30"/>
        <v>1303.45</v>
      </c>
      <c r="N61" s="43"/>
      <c r="O61" s="43"/>
      <c r="P61" s="44">
        <f t="shared" si="31"/>
        <v>1303.45</v>
      </c>
      <c r="Q61" s="42">
        <f t="shared" si="32"/>
        <v>1303.45</v>
      </c>
      <c r="R61" s="43"/>
      <c r="S61" s="43"/>
      <c r="T61" s="44">
        <f t="shared" si="33"/>
        <v>1303.45</v>
      </c>
      <c r="U61" s="42">
        <f t="shared" si="34"/>
        <v>1303.45</v>
      </c>
      <c r="V61" s="43"/>
      <c r="W61" s="43"/>
      <c r="X61" s="44">
        <f t="shared" si="35"/>
        <v>1303.45</v>
      </c>
      <c r="Y61" s="42">
        <f t="shared" si="36"/>
        <v>1303.45</v>
      </c>
      <c r="Z61" s="43"/>
      <c r="AA61" s="43"/>
      <c r="AB61" s="44">
        <f t="shared" si="37"/>
        <v>1303.45</v>
      </c>
      <c r="AC61" s="42">
        <f t="shared" si="38"/>
        <v>1303.45</v>
      </c>
      <c r="AD61" s="43"/>
      <c r="AE61" s="43"/>
      <c r="AF61" s="44">
        <f t="shared" si="39"/>
        <v>1303.45</v>
      </c>
      <c r="AG61" s="42">
        <f t="shared" si="40"/>
        <v>1303.45</v>
      </c>
      <c r="AH61" s="43"/>
      <c r="AI61" s="43"/>
      <c r="AJ61" s="44">
        <f t="shared" si="41"/>
        <v>1303.45</v>
      </c>
      <c r="AK61" s="42">
        <f t="shared" si="42"/>
        <v>1303.45</v>
      </c>
      <c r="AL61" s="43"/>
      <c r="AM61" s="43"/>
      <c r="AN61" s="44">
        <f t="shared" si="43"/>
        <v>1303.45</v>
      </c>
      <c r="AO61" s="42">
        <f t="shared" si="44"/>
        <v>1303.45</v>
      </c>
      <c r="AP61" s="43"/>
      <c r="AQ61" s="43"/>
      <c r="AR61" s="44">
        <f t="shared" si="45"/>
        <v>1303.45</v>
      </c>
      <c r="AS61" s="42">
        <f t="shared" si="46"/>
        <v>1303.45</v>
      </c>
      <c r="AT61" s="43"/>
      <c r="AU61" s="43"/>
      <c r="AV61" s="44">
        <f t="shared" si="47"/>
        <v>1303.45</v>
      </c>
      <c r="AW61" s="42">
        <f t="shared" si="48"/>
        <v>1303.45</v>
      </c>
      <c r="AX61" s="44">
        <f t="shared" si="49"/>
        <v>15641.400000000003</v>
      </c>
      <c r="AY61" s="49">
        <v>0</v>
      </c>
    </row>
    <row r="62" spans="1:51" ht="24.75" customHeight="1">
      <c r="A62" s="47"/>
      <c r="B62" s="48"/>
      <c r="C62" s="48"/>
      <c r="D62" s="41">
        <f t="shared" si="25"/>
        <v>1303.45</v>
      </c>
      <c r="E62" s="42">
        <f t="shared" si="26"/>
        <v>1303.45</v>
      </c>
      <c r="F62" s="43"/>
      <c r="G62" s="43"/>
      <c r="H62" s="44">
        <f t="shared" si="27"/>
        <v>1303.45</v>
      </c>
      <c r="I62" s="42">
        <f t="shared" si="28"/>
        <v>1303.45</v>
      </c>
      <c r="J62" s="43"/>
      <c r="K62" s="43"/>
      <c r="L62" s="44">
        <f t="shared" si="29"/>
        <v>1303.45</v>
      </c>
      <c r="M62" s="42">
        <f t="shared" si="30"/>
        <v>1303.45</v>
      </c>
      <c r="N62" s="43"/>
      <c r="O62" s="43"/>
      <c r="P62" s="44">
        <f t="shared" si="31"/>
        <v>1303.45</v>
      </c>
      <c r="Q62" s="42">
        <f t="shared" si="32"/>
        <v>1303.45</v>
      </c>
      <c r="R62" s="43"/>
      <c r="S62" s="43"/>
      <c r="T62" s="44">
        <f t="shared" si="33"/>
        <v>1303.45</v>
      </c>
      <c r="U62" s="42">
        <f t="shared" si="34"/>
        <v>1303.45</v>
      </c>
      <c r="V62" s="43"/>
      <c r="W62" s="43"/>
      <c r="X62" s="44">
        <f t="shared" si="35"/>
        <v>1303.45</v>
      </c>
      <c r="Y62" s="42">
        <f t="shared" si="36"/>
        <v>1303.45</v>
      </c>
      <c r="Z62" s="43"/>
      <c r="AA62" s="43"/>
      <c r="AB62" s="44">
        <f t="shared" si="37"/>
        <v>1303.45</v>
      </c>
      <c r="AC62" s="42">
        <f t="shared" si="38"/>
        <v>1303.45</v>
      </c>
      <c r="AD62" s="43"/>
      <c r="AE62" s="43"/>
      <c r="AF62" s="44">
        <f t="shared" si="39"/>
        <v>1303.45</v>
      </c>
      <c r="AG62" s="42">
        <f t="shared" si="40"/>
        <v>1303.45</v>
      </c>
      <c r="AH62" s="43"/>
      <c r="AI62" s="43"/>
      <c r="AJ62" s="44">
        <f t="shared" si="41"/>
        <v>1303.45</v>
      </c>
      <c r="AK62" s="42">
        <f t="shared" si="42"/>
        <v>1303.45</v>
      </c>
      <c r="AL62" s="43"/>
      <c r="AM62" s="43"/>
      <c r="AN62" s="44">
        <f t="shared" si="43"/>
        <v>1303.45</v>
      </c>
      <c r="AO62" s="42">
        <f t="shared" si="44"/>
        <v>1303.45</v>
      </c>
      <c r="AP62" s="43"/>
      <c r="AQ62" s="43"/>
      <c r="AR62" s="44">
        <f t="shared" si="45"/>
        <v>1303.45</v>
      </c>
      <c r="AS62" s="42">
        <f t="shared" si="46"/>
        <v>1303.45</v>
      </c>
      <c r="AT62" s="43"/>
      <c r="AU62" s="43"/>
      <c r="AV62" s="44">
        <f t="shared" si="47"/>
        <v>1303.45</v>
      </c>
      <c r="AW62" s="42">
        <f t="shared" si="48"/>
        <v>1303.45</v>
      </c>
      <c r="AX62" s="44">
        <f t="shared" si="49"/>
        <v>15641.400000000003</v>
      </c>
      <c r="AY62" s="49">
        <v>0</v>
      </c>
    </row>
    <row r="63" spans="1:51" ht="24.75" customHeight="1">
      <c r="A63" s="47"/>
      <c r="B63" s="48"/>
      <c r="C63" s="48"/>
      <c r="D63" s="41">
        <f t="shared" si="25"/>
        <v>1303.45</v>
      </c>
      <c r="E63" s="42">
        <f t="shared" si="26"/>
        <v>1303.45</v>
      </c>
      <c r="F63" s="43"/>
      <c r="G63" s="43"/>
      <c r="H63" s="44">
        <f t="shared" si="27"/>
        <v>1303.45</v>
      </c>
      <c r="I63" s="42">
        <f t="shared" si="28"/>
        <v>1303.45</v>
      </c>
      <c r="J63" s="43"/>
      <c r="K63" s="43"/>
      <c r="L63" s="44">
        <f t="shared" si="29"/>
        <v>1303.45</v>
      </c>
      <c r="M63" s="42">
        <f t="shared" si="30"/>
        <v>1303.45</v>
      </c>
      <c r="N63" s="43"/>
      <c r="O63" s="43"/>
      <c r="P63" s="44">
        <f t="shared" si="31"/>
        <v>1303.45</v>
      </c>
      <c r="Q63" s="42">
        <f t="shared" si="32"/>
        <v>1303.45</v>
      </c>
      <c r="R63" s="43"/>
      <c r="S63" s="43"/>
      <c r="T63" s="44">
        <f t="shared" si="33"/>
        <v>1303.45</v>
      </c>
      <c r="U63" s="42">
        <f t="shared" si="34"/>
        <v>1303.45</v>
      </c>
      <c r="V63" s="43"/>
      <c r="W63" s="43"/>
      <c r="X63" s="44">
        <f t="shared" si="35"/>
        <v>1303.45</v>
      </c>
      <c r="Y63" s="42">
        <f t="shared" si="36"/>
        <v>1303.45</v>
      </c>
      <c r="Z63" s="43"/>
      <c r="AA63" s="43"/>
      <c r="AB63" s="44">
        <f t="shared" si="37"/>
        <v>1303.45</v>
      </c>
      <c r="AC63" s="42">
        <f t="shared" si="38"/>
        <v>1303.45</v>
      </c>
      <c r="AD63" s="43"/>
      <c r="AE63" s="43"/>
      <c r="AF63" s="44">
        <f t="shared" si="39"/>
        <v>1303.45</v>
      </c>
      <c r="AG63" s="42">
        <f t="shared" si="40"/>
        <v>1303.45</v>
      </c>
      <c r="AH63" s="43"/>
      <c r="AI63" s="43"/>
      <c r="AJ63" s="44">
        <f t="shared" si="41"/>
        <v>1303.45</v>
      </c>
      <c r="AK63" s="42">
        <f t="shared" si="42"/>
        <v>1303.45</v>
      </c>
      <c r="AL63" s="43"/>
      <c r="AM63" s="43"/>
      <c r="AN63" s="44">
        <f t="shared" si="43"/>
        <v>1303.45</v>
      </c>
      <c r="AO63" s="42">
        <f t="shared" si="44"/>
        <v>1303.45</v>
      </c>
      <c r="AP63" s="43"/>
      <c r="AQ63" s="43"/>
      <c r="AR63" s="44">
        <f t="shared" si="45"/>
        <v>1303.45</v>
      </c>
      <c r="AS63" s="42">
        <f t="shared" si="46"/>
        <v>1303.45</v>
      </c>
      <c r="AT63" s="43"/>
      <c r="AU63" s="43"/>
      <c r="AV63" s="44">
        <f t="shared" si="47"/>
        <v>1303.45</v>
      </c>
      <c r="AW63" s="42">
        <f t="shared" si="48"/>
        <v>1303.45</v>
      </c>
      <c r="AX63" s="44">
        <f t="shared" si="49"/>
        <v>15641.400000000003</v>
      </c>
      <c r="AY63" s="49">
        <v>0</v>
      </c>
    </row>
    <row r="64" spans="1:51" ht="24.75" customHeight="1">
      <c r="A64" s="47"/>
      <c r="B64" s="48"/>
      <c r="C64" s="48"/>
      <c r="D64" s="41">
        <f t="shared" si="25"/>
        <v>1303.45</v>
      </c>
      <c r="E64" s="42">
        <f t="shared" si="26"/>
        <v>1303.45</v>
      </c>
      <c r="F64" s="43"/>
      <c r="G64" s="43"/>
      <c r="H64" s="44">
        <f t="shared" si="27"/>
        <v>1303.45</v>
      </c>
      <c r="I64" s="42">
        <f t="shared" si="28"/>
        <v>1303.45</v>
      </c>
      <c r="J64" s="43"/>
      <c r="K64" s="43"/>
      <c r="L64" s="44">
        <f t="shared" si="29"/>
        <v>1303.45</v>
      </c>
      <c r="M64" s="42">
        <f t="shared" si="30"/>
        <v>1303.45</v>
      </c>
      <c r="N64" s="43"/>
      <c r="O64" s="43"/>
      <c r="P64" s="44">
        <f t="shared" si="31"/>
        <v>1303.45</v>
      </c>
      <c r="Q64" s="42">
        <f t="shared" si="32"/>
        <v>1303.45</v>
      </c>
      <c r="R64" s="43"/>
      <c r="S64" s="43"/>
      <c r="T64" s="44">
        <f t="shared" si="33"/>
        <v>1303.45</v>
      </c>
      <c r="U64" s="42">
        <f t="shared" si="34"/>
        <v>1303.45</v>
      </c>
      <c r="V64" s="43"/>
      <c r="W64" s="43"/>
      <c r="X64" s="44">
        <f t="shared" si="35"/>
        <v>1303.45</v>
      </c>
      <c r="Y64" s="42">
        <f t="shared" si="36"/>
        <v>1303.45</v>
      </c>
      <c r="Z64" s="43"/>
      <c r="AA64" s="43"/>
      <c r="AB64" s="44">
        <f t="shared" si="37"/>
        <v>1303.45</v>
      </c>
      <c r="AC64" s="42">
        <f t="shared" si="38"/>
        <v>1303.45</v>
      </c>
      <c r="AD64" s="43"/>
      <c r="AE64" s="43"/>
      <c r="AF64" s="44">
        <f t="shared" si="39"/>
        <v>1303.45</v>
      </c>
      <c r="AG64" s="42">
        <f t="shared" si="40"/>
        <v>1303.45</v>
      </c>
      <c r="AH64" s="43"/>
      <c r="AI64" s="43"/>
      <c r="AJ64" s="44">
        <f t="shared" si="41"/>
        <v>1303.45</v>
      </c>
      <c r="AK64" s="42">
        <f t="shared" si="42"/>
        <v>1303.45</v>
      </c>
      <c r="AL64" s="43"/>
      <c r="AM64" s="43"/>
      <c r="AN64" s="44">
        <f t="shared" si="43"/>
        <v>1303.45</v>
      </c>
      <c r="AO64" s="42">
        <f t="shared" si="44"/>
        <v>1303.45</v>
      </c>
      <c r="AP64" s="43"/>
      <c r="AQ64" s="43"/>
      <c r="AR64" s="44">
        <f t="shared" si="45"/>
        <v>1303.45</v>
      </c>
      <c r="AS64" s="42">
        <f t="shared" si="46"/>
        <v>1303.45</v>
      </c>
      <c r="AT64" s="43"/>
      <c r="AU64" s="43"/>
      <c r="AV64" s="44">
        <f t="shared" si="47"/>
        <v>1303.45</v>
      </c>
      <c r="AW64" s="42">
        <f t="shared" si="48"/>
        <v>1303.45</v>
      </c>
      <c r="AX64" s="44">
        <f t="shared" si="49"/>
        <v>15641.400000000003</v>
      </c>
      <c r="AY64" s="49">
        <v>0</v>
      </c>
    </row>
    <row r="65" spans="1:51" ht="24.75" customHeight="1">
      <c r="A65" s="47"/>
      <c r="B65" s="48"/>
      <c r="C65" s="48"/>
      <c r="D65" s="41">
        <f t="shared" si="25"/>
        <v>1303.45</v>
      </c>
      <c r="E65" s="42">
        <f t="shared" si="26"/>
        <v>1303.45</v>
      </c>
      <c r="F65" s="43"/>
      <c r="G65" s="43"/>
      <c r="H65" s="44">
        <f t="shared" si="27"/>
        <v>1303.45</v>
      </c>
      <c r="I65" s="42">
        <f t="shared" si="28"/>
        <v>1303.45</v>
      </c>
      <c r="J65" s="43"/>
      <c r="K65" s="43"/>
      <c r="L65" s="44">
        <f t="shared" si="29"/>
        <v>1303.45</v>
      </c>
      <c r="M65" s="42">
        <f t="shared" si="30"/>
        <v>1303.45</v>
      </c>
      <c r="N65" s="43"/>
      <c r="O65" s="43"/>
      <c r="P65" s="44">
        <f t="shared" si="31"/>
        <v>1303.45</v>
      </c>
      <c r="Q65" s="42">
        <f t="shared" si="32"/>
        <v>1303.45</v>
      </c>
      <c r="R65" s="43"/>
      <c r="S65" s="43"/>
      <c r="T65" s="44">
        <f t="shared" si="33"/>
        <v>1303.45</v>
      </c>
      <c r="U65" s="42">
        <f t="shared" si="34"/>
        <v>1303.45</v>
      </c>
      <c r="V65" s="43"/>
      <c r="W65" s="43"/>
      <c r="X65" s="44">
        <f t="shared" si="35"/>
        <v>1303.45</v>
      </c>
      <c r="Y65" s="42">
        <f t="shared" si="36"/>
        <v>1303.45</v>
      </c>
      <c r="Z65" s="43"/>
      <c r="AA65" s="43"/>
      <c r="AB65" s="44">
        <f t="shared" si="37"/>
        <v>1303.45</v>
      </c>
      <c r="AC65" s="42">
        <f t="shared" si="38"/>
        <v>1303.45</v>
      </c>
      <c r="AD65" s="43"/>
      <c r="AE65" s="43"/>
      <c r="AF65" s="44">
        <f t="shared" si="39"/>
        <v>1303.45</v>
      </c>
      <c r="AG65" s="42">
        <f t="shared" si="40"/>
        <v>1303.45</v>
      </c>
      <c r="AH65" s="43"/>
      <c r="AI65" s="43"/>
      <c r="AJ65" s="44">
        <f t="shared" si="41"/>
        <v>1303.45</v>
      </c>
      <c r="AK65" s="42">
        <f t="shared" si="42"/>
        <v>1303.45</v>
      </c>
      <c r="AL65" s="43"/>
      <c r="AM65" s="43"/>
      <c r="AN65" s="44">
        <f t="shared" si="43"/>
        <v>1303.45</v>
      </c>
      <c r="AO65" s="42">
        <f t="shared" si="44"/>
        <v>1303.45</v>
      </c>
      <c r="AP65" s="43"/>
      <c r="AQ65" s="43"/>
      <c r="AR65" s="44">
        <f t="shared" si="45"/>
        <v>1303.45</v>
      </c>
      <c r="AS65" s="42">
        <f t="shared" si="46"/>
        <v>1303.45</v>
      </c>
      <c r="AT65" s="43"/>
      <c r="AU65" s="43"/>
      <c r="AV65" s="44">
        <f t="shared" si="47"/>
        <v>1303.45</v>
      </c>
      <c r="AW65" s="42">
        <f t="shared" si="48"/>
        <v>1303.45</v>
      </c>
      <c r="AX65" s="44">
        <f t="shared" si="49"/>
        <v>15641.400000000003</v>
      </c>
      <c r="AY65" s="49">
        <v>0</v>
      </c>
    </row>
    <row r="66" spans="1:51" ht="24.75" customHeight="1">
      <c r="A66" s="47"/>
      <c r="B66" s="48"/>
      <c r="C66" s="48"/>
      <c r="D66" s="41">
        <f t="shared" si="25"/>
        <v>1303.45</v>
      </c>
      <c r="E66" s="42">
        <f t="shared" si="26"/>
        <v>1303.45</v>
      </c>
      <c r="F66" s="43"/>
      <c r="G66" s="43"/>
      <c r="H66" s="44">
        <f t="shared" si="27"/>
        <v>1303.45</v>
      </c>
      <c r="I66" s="42">
        <f t="shared" si="28"/>
        <v>1303.45</v>
      </c>
      <c r="J66" s="43"/>
      <c r="K66" s="43"/>
      <c r="L66" s="44">
        <f t="shared" si="29"/>
        <v>1303.45</v>
      </c>
      <c r="M66" s="42">
        <f t="shared" si="30"/>
        <v>1303.45</v>
      </c>
      <c r="N66" s="43"/>
      <c r="O66" s="43"/>
      <c r="P66" s="44">
        <f t="shared" si="31"/>
        <v>1303.45</v>
      </c>
      <c r="Q66" s="42">
        <f t="shared" si="32"/>
        <v>1303.45</v>
      </c>
      <c r="R66" s="43"/>
      <c r="S66" s="43"/>
      <c r="T66" s="44">
        <f t="shared" si="33"/>
        <v>1303.45</v>
      </c>
      <c r="U66" s="42">
        <f t="shared" si="34"/>
        <v>1303.45</v>
      </c>
      <c r="V66" s="43"/>
      <c r="W66" s="43"/>
      <c r="X66" s="44">
        <f t="shared" si="35"/>
        <v>1303.45</v>
      </c>
      <c r="Y66" s="42">
        <f t="shared" si="36"/>
        <v>1303.45</v>
      </c>
      <c r="Z66" s="43"/>
      <c r="AA66" s="43"/>
      <c r="AB66" s="44">
        <f t="shared" si="37"/>
        <v>1303.45</v>
      </c>
      <c r="AC66" s="42">
        <f t="shared" si="38"/>
        <v>1303.45</v>
      </c>
      <c r="AD66" s="43"/>
      <c r="AE66" s="43"/>
      <c r="AF66" s="44">
        <f t="shared" si="39"/>
        <v>1303.45</v>
      </c>
      <c r="AG66" s="42">
        <f t="shared" si="40"/>
        <v>1303.45</v>
      </c>
      <c r="AH66" s="43"/>
      <c r="AI66" s="43"/>
      <c r="AJ66" s="44">
        <f t="shared" si="41"/>
        <v>1303.45</v>
      </c>
      <c r="AK66" s="42">
        <f t="shared" si="42"/>
        <v>1303.45</v>
      </c>
      <c r="AL66" s="43"/>
      <c r="AM66" s="43"/>
      <c r="AN66" s="44">
        <f t="shared" si="43"/>
        <v>1303.45</v>
      </c>
      <c r="AO66" s="42">
        <f t="shared" si="44"/>
        <v>1303.45</v>
      </c>
      <c r="AP66" s="43"/>
      <c r="AQ66" s="43"/>
      <c r="AR66" s="44">
        <f t="shared" si="45"/>
        <v>1303.45</v>
      </c>
      <c r="AS66" s="42">
        <f t="shared" si="46"/>
        <v>1303.45</v>
      </c>
      <c r="AT66" s="43"/>
      <c r="AU66" s="43"/>
      <c r="AV66" s="44">
        <f t="shared" si="47"/>
        <v>1303.45</v>
      </c>
      <c r="AW66" s="42">
        <f t="shared" si="48"/>
        <v>1303.45</v>
      </c>
      <c r="AX66" s="44">
        <f t="shared" si="49"/>
        <v>15641.400000000003</v>
      </c>
      <c r="AY66" s="49">
        <v>0</v>
      </c>
    </row>
    <row r="67" spans="1:51" ht="24.75" customHeight="1">
      <c r="A67" s="47"/>
      <c r="B67" s="48"/>
      <c r="C67" s="48"/>
      <c r="D67" s="41">
        <f t="shared" si="25"/>
        <v>1303.45</v>
      </c>
      <c r="E67" s="42">
        <f t="shared" si="26"/>
        <v>1303.45</v>
      </c>
      <c r="F67" s="43"/>
      <c r="G67" s="43"/>
      <c r="H67" s="44">
        <f t="shared" si="27"/>
        <v>1303.45</v>
      </c>
      <c r="I67" s="42">
        <f t="shared" si="28"/>
        <v>1303.45</v>
      </c>
      <c r="J67" s="43"/>
      <c r="K67" s="43"/>
      <c r="L67" s="44">
        <f t="shared" si="29"/>
        <v>1303.45</v>
      </c>
      <c r="M67" s="42">
        <f t="shared" si="30"/>
        <v>1303.45</v>
      </c>
      <c r="N67" s="43"/>
      <c r="O67" s="43"/>
      <c r="P67" s="44">
        <f t="shared" si="31"/>
        <v>1303.45</v>
      </c>
      <c r="Q67" s="42">
        <f t="shared" si="32"/>
        <v>1303.45</v>
      </c>
      <c r="R67" s="43"/>
      <c r="S67" s="43"/>
      <c r="T67" s="44">
        <f t="shared" si="33"/>
        <v>1303.45</v>
      </c>
      <c r="U67" s="42">
        <f t="shared" si="34"/>
        <v>1303.45</v>
      </c>
      <c r="V67" s="43"/>
      <c r="W67" s="43"/>
      <c r="X67" s="44">
        <f t="shared" si="35"/>
        <v>1303.45</v>
      </c>
      <c r="Y67" s="42">
        <f t="shared" si="36"/>
        <v>1303.45</v>
      </c>
      <c r="Z67" s="43"/>
      <c r="AA67" s="43"/>
      <c r="AB67" s="44">
        <f t="shared" si="37"/>
        <v>1303.45</v>
      </c>
      <c r="AC67" s="42">
        <f t="shared" si="38"/>
        <v>1303.45</v>
      </c>
      <c r="AD67" s="43"/>
      <c r="AE67" s="43"/>
      <c r="AF67" s="44">
        <f t="shared" si="39"/>
        <v>1303.45</v>
      </c>
      <c r="AG67" s="42">
        <f t="shared" si="40"/>
        <v>1303.45</v>
      </c>
      <c r="AH67" s="43"/>
      <c r="AI67" s="43"/>
      <c r="AJ67" s="44">
        <f t="shared" si="41"/>
        <v>1303.45</v>
      </c>
      <c r="AK67" s="42">
        <f t="shared" si="42"/>
        <v>1303.45</v>
      </c>
      <c r="AL67" s="43"/>
      <c r="AM67" s="43"/>
      <c r="AN67" s="44">
        <f t="shared" si="43"/>
        <v>1303.45</v>
      </c>
      <c r="AO67" s="42">
        <f t="shared" si="44"/>
        <v>1303.45</v>
      </c>
      <c r="AP67" s="43"/>
      <c r="AQ67" s="43"/>
      <c r="AR67" s="44">
        <f t="shared" si="45"/>
        <v>1303.45</v>
      </c>
      <c r="AS67" s="42">
        <f t="shared" si="46"/>
        <v>1303.45</v>
      </c>
      <c r="AT67" s="43"/>
      <c r="AU67" s="43"/>
      <c r="AV67" s="44">
        <f t="shared" si="47"/>
        <v>1303.45</v>
      </c>
      <c r="AW67" s="42">
        <f t="shared" si="48"/>
        <v>1303.45</v>
      </c>
      <c r="AX67" s="44">
        <f t="shared" si="49"/>
        <v>15641.400000000003</v>
      </c>
      <c r="AY67" s="49">
        <v>0</v>
      </c>
    </row>
    <row r="68" spans="1:51" ht="24.75" customHeight="1">
      <c r="A68" s="47"/>
      <c r="B68" s="48"/>
      <c r="C68" s="48"/>
      <c r="D68" s="41">
        <f t="shared" si="25"/>
        <v>1303.45</v>
      </c>
      <c r="E68" s="42">
        <f t="shared" si="26"/>
        <v>1303.45</v>
      </c>
      <c r="F68" s="43"/>
      <c r="G68" s="43"/>
      <c r="H68" s="44">
        <f t="shared" si="27"/>
        <v>1303.45</v>
      </c>
      <c r="I68" s="42">
        <f t="shared" si="28"/>
        <v>1303.45</v>
      </c>
      <c r="J68" s="43"/>
      <c r="K68" s="43"/>
      <c r="L68" s="44">
        <f t="shared" si="29"/>
        <v>1303.45</v>
      </c>
      <c r="M68" s="42">
        <f t="shared" si="30"/>
        <v>1303.45</v>
      </c>
      <c r="N68" s="43"/>
      <c r="O68" s="43"/>
      <c r="P68" s="44">
        <f t="shared" si="31"/>
        <v>1303.45</v>
      </c>
      <c r="Q68" s="42">
        <f t="shared" si="32"/>
        <v>1303.45</v>
      </c>
      <c r="R68" s="43"/>
      <c r="S68" s="43"/>
      <c r="T68" s="44">
        <f t="shared" si="33"/>
        <v>1303.45</v>
      </c>
      <c r="U68" s="42">
        <f t="shared" si="34"/>
        <v>1303.45</v>
      </c>
      <c r="V68" s="43"/>
      <c r="W68" s="43"/>
      <c r="X68" s="44">
        <f t="shared" si="35"/>
        <v>1303.45</v>
      </c>
      <c r="Y68" s="42">
        <f t="shared" si="36"/>
        <v>1303.45</v>
      </c>
      <c r="Z68" s="43"/>
      <c r="AA68" s="43"/>
      <c r="AB68" s="44">
        <f t="shared" si="37"/>
        <v>1303.45</v>
      </c>
      <c r="AC68" s="42">
        <f t="shared" si="38"/>
        <v>1303.45</v>
      </c>
      <c r="AD68" s="43"/>
      <c r="AE68" s="43"/>
      <c r="AF68" s="44">
        <f t="shared" si="39"/>
        <v>1303.45</v>
      </c>
      <c r="AG68" s="42">
        <f t="shared" si="40"/>
        <v>1303.45</v>
      </c>
      <c r="AH68" s="43"/>
      <c r="AI68" s="43"/>
      <c r="AJ68" s="44">
        <f t="shared" si="41"/>
        <v>1303.45</v>
      </c>
      <c r="AK68" s="42">
        <f t="shared" si="42"/>
        <v>1303.45</v>
      </c>
      <c r="AL68" s="43"/>
      <c r="AM68" s="43"/>
      <c r="AN68" s="44">
        <f t="shared" si="43"/>
        <v>1303.45</v>
      </c>
      <c r="AO68" s="42">
        <f t="shared" si="44"/>
        <v>1303.45</v>
      </c>
      <c r="AP68" s="43"/>
      <c r="AQ68" s="43"/>
      <c r="AR68" s="44">
        <f t="shared" si="45"/>
        <v>1303.45</v>
      </c>
      <c r="AS68" s="42">
        <f t="shared" si="46"/>
        <v>1303.45</v>
      </c>
      <c r="AT68" s="43"/>
      <c r="AU68" s="43"/>
      <c r="AV68" s="44">
        <f t="shared" si="47"/>
        <v>1303.45</v>
      </c>
      <c r="AW68" s="42">
        <f t="shared" si="48"/>
        <v>1303.45</v>
      </c>
      <c r="AX68" s="44">
        <f t="shared" si="49"/>
        <v>15641.400000000003</v>
      </c>
      <c r="AY68" s="49">
        <v>0</v>
      </c>
    </row>
    <row r="69" spans="1:51" ht="24.75" customHeight="1">
      <c r="A69" s="47"/>
      <c r="B69" s="48"/>
      <c r="C69" s="48"/>
      <c r="D69" s="41">
        <f t="shared" si="25"/>
        <v>1303.45</v>
      </c>
      <c r="E69" s="42">
        <f t="shared" si="26"/>
        <v>1303.45</v>
      </c>
      <c r="F69" s="43"/>
      <c r="G69" s="43"/>
      <c r="H69" s="44">
        <f t="shared" si="27"/>
        <v>1303.45</v>
      </c>
      <c r="I69" s="42">
        <f t="shared" si="28"/>
        <v>1303.45</v>
      </c>
      <c r="J69" s="43"/>
      <c r="K69" s="43"/>
      <c r="L69" s="44">
        <f t="shared" si="29"/>
        <v>1303.45</v>
      </c>
      <c r="M69" s="42">
        <f t="shared" si="30"/>
        <v>1303.45</v>
      </c>
      <c r="N69" s="43"/>
      <c r="O69" s="43"/>
      <c r="P69" s="44">
        <f t="shared" si="31"/>
        <v>1303.45</v>
      </c>
      <c r="Q69" s="42">
        <f t="shared" si="32"/>
        <v>1303.45</v>
      </c>
      <c r="R69" s="43"/>
      <c r="S69" s="43"/>
      <c r="T69" s="44">
        <f t="shared" si="33"/>
        <v>1303.45</v>
      </c>
      <c r="U69" s="42">
        <f t="shared" si="34"/>
        <v>1303.45</v>
      </c>
      <c r="V69" s="43"/>
      <c r="W69" s="43"/>
      <c r="X69" s="44">
        <f t="shared" si="35"/>
        <v>1303.45</v>
      </c>
      <c r="Y69" s="42">
        <f t="shared" si="36"/>
        <v>1303.45</v>
      </c>
      <c r="Z69" s="43"/>
      <c r="AA69" s="43"/>
      <c r="AB69" s="44">
        <f t="shared" si="37"/>
        <v>1303.45</v>
      </c>
      <c r="AC69" s="42">
        <f t="shared" si="38"/>
        <v>1303.45</v>
      </c>
      <c r="AD69" s="43"/>
      <c r="AE69" s="43"/>
      <c r="AF69" s="44">
        <f t="shared" si="39"/>
        <v>1303.45</v>
      </c>
      <c r="AG69" s="42">
        <f t="shared" si="40"/>
        <v>1303.45</v>
      </c>
      <c r="AH69" s="43"/>
      <c r="AI69" s="43"/>
      <c r="AJ69" s="44">
        <f t="shared" si="41"/>
        <v>1303.45</v>
      </c>
      <c r="AK69" s="42">
        <f t="shared" si="42"/>
        <v>1303.45</v>
      </c>
      <c r="AL69" s="43"/>
      <c r="AM69" s="43"/>
      <c r="AN69" s="44">
        <f t="shared" si="43"/>
        <v>1303.45</v>
      </c>
      <c r="AO69" s="42">
        <f t="shared" si="44"/>
        <v>1303.45</v>
      </c>
      <c r="AP69" s="43"/>
      <c r="AQ69" s="43"/>
      <c r="AR69" s="44">
        <f t="shared" si="45"/>
        <v>1303.45</v>
      </c>
      <c r="AS69" s="42">
        <f t="shared" si="46"/>
        <v>1303.45</v>
      </c>
      <c r="AT69" s="43"/>
      <c r="AU69" s="43"/>
      <c r="AV69" s="44">
        <f t="shared" si="47"/>
        <v>1303.45</v>
      </c>
      <c r="AW69" s="42">
        <f t="shared" si="48"/>
        <v>1303.45</v>
      </c>
      <c r="AX69" s="44">
        <f t="shared" si="49"/>
        <v>15641.400000000003</v>
      </c>
      <c r="AY69" s="49">
        <v>0</v>
      </c>
    </row>
    <row r="70" spans="1:51" ht="24.75" customHeight="1">
      <c r="A70" s="47"/>
      <c r="B70" s="48"/>
      <c r="C70" s="48"/>
      <c r="D70" s="41">
        <f t="shared" si="25"/>
        <v>1303.45</v>
      </c>
      <c r="E70" s="42">
        <f t="shared" si="26"/>
        <v>1303.45</v>
      </c>
      <c r="F70" s="43"/>
      <c r="G70" s="43"/>
      <c r="H70" s="44">
        <f t="shared" si="27"/>
        <v>1303.45</v>
      </c>
      <c r="I70" s="42">
        <f t="shared" si="28"/>
        <v>1303.45</v>
      </c>
      <c r="J70" s="43"/>
      <c r="K70" s="43"/>
      <c r="L70" s="44">
        <f t="shared" si="29"/>
        <v>1303.45</v>
      </c>
      <c r="M70" s="42">
        <f t="shared" si="30"/>
        <v>1303.45</v>
      </c>
      <c r="N70" s="43"/>
      <c r="O70" s="43"/>
      <c r="P70" s="44">
        <f t="shared" si="31"/>
        <v>1303.45</v>
      </c>
      <c r="Q70" s="42">
        <f t="shared" si="32"/>
        <v>1303.45</v>
      </c>
      <c r="R70" s="43"/>
      <c r="S70" s="43"/>
      <c r="T70" s="44">
        <f t="shared" si="33"/>
        <v>1303.45</v>
      </c>
      <c r="U70" s="42">
        <f t="shared" si="34"/>
        <v>1303.45</v>
      </c>
      <c r="V70" s="43"/>
      <c r="W70" s="43"/>
      <c r="X70" s="44">
        <f t="shared" si="35"/>
        <v>1303.45</v>
      </c>
      <c r="Y70" s="42">
        <f t="shared" si="36"/>
        <v>1303.45</v>
      </c>
      <c r="Z70" s="43"/>
      <c r="AA70" s="43"/>
      <c r="AB70" s="44">
        <f t="shared" si="37"/>
        <v>1303.45</v>
      </c>
      <c r="AC70" s="42">
        <f t="shared" si="38"/>
        <v>1303.45</v>
      </c>
      <c r="AD70" s="43"/>
      <c r="AE70" s="43"/>
      <c r="AF70" s="44">
        <f t="shared" si="39"/>
        <v>1303.45</v>
      </c>
      <c r="AG70" s="42">
        <f t="shared" si="40"/>
        <v>1303.45</v>
      </c>
      <c r="AH70" s="43"/>
      <c r="AI70" s="43"/>
      <c r="AJ70" s="44">
        <f t="shared" si="41"/>
        <v>1303.45</v>
      </c>
      <c r="AK70" s="42">
        <f t="shared" si="42"/>
        <v>1303.45</v>
      </c>
      <c r="AL70" s="43"/>
      <c r="AM70" s="43"/>
      <c r="AN70" s="44">
        <f t="shared" si="43"/>
        <v>1303.45</v>
      </c>
      <c r="AO70" s="42">
        <f t="shared" si="44"/>
        <v>1303.45</v>
      </c>
      <c r="AP70" s="43"/>
      <c r="AQ70" s="43"/>
      <c r="AR70" s="44">
        <f t="shared" si="45"/>
        <v>1303.45</v>
      </c>
      <c r="AS70" s="42">
        <f t="shared" si="46"/>
        <v>1303.45</v>
      </c>
      <c r="AT70" s="43"/>
      <c r="AU70" s="43"/>
      <c r="AV70" s="44">
        <f t="shared" si="47"/>
        <v>1303.45</v>
      </c>
      <c r="AW70" s="42">
        <f t="shared" si="48"/>
        <v>1303.45</v>
      </c>
      <c r="AX70" s="44">
        <f t="shared" si="49"/>
        <v>15641.400000000003</v>
      </c>
      <c r="AY70" s="49">
        <v>0</v>
      </c>
    </row>
    <row r="71" spans="1:51" ht="24.75" customHeight="1">
      <c r="A71" s="47"/>
      <c r="B71" s="48"/>
      <c r="C71" s="48"/>
      <c r="D71" s="41">
        <f t="shared" si="25"/>
        <v>1303.45</v>
      </c>
      <c r="E71" s="42">
        <f t="shared" si="26"/>
        <v>1303.45</v>
      </c>
      <c r="F71" s="43"/>
      <c r="G71" s="43"/>
      <c r="H71" s="44">
        <f t="shared" si="27"/>
        <v>1303.45</v>
      </c>
      <c r="I71" s="42">
        <f t="shared" si="28"/>
        <v>1303.45</v>
      </c>
      <c r="J71" s="43"/>
      <c r="K71" s="43"/>
      <c r="L71" s="44">
        <f t="shared" si="29"/>
        <v>1303.45</v>
      </c>
      <c r="M71" s="42">
        <f t="shared" si="30"/>
        <v>1303.45</v>
      </c>
      <c r="N71" s="43"/>
      <c r="O71" s="43"/>
      <c r="P71" s="44">
        <f t="shared" si="31"/>
        <v>1303.45</v>
      </c>
      <c r="Q71" s="42">
        <f t="shared" si="32"/>
        <v>1303.45</v>
      </c>
      <c r="R71" s="43"/>
      <c r="S71" s="43"/>
      <c r="T71" s="44">
        <f t="shared" si="33"/>
        <v>1303.45</v>
      </c>
      <c r="U71" s="42">
        <f t="shared" si="34"/>
        <v>1303.45</v>
      </c>
      <c r="V71" s="43"/>
      <c r="W71" s="43"/>
      <c r="X71" s="44">
        <f t="shared" si="35"/>
        <v>1303.45</v>
      </c>
      <c r="Y71" s="42">
        <f t="shared" si="36"/>
        <v>1303.45</v>
      </c>
      <c r="Z71" s="43"/>
      <c r="AA71" s="43"/>
      <c r="AB71" s="44">
        <f t="shared" si="37"/>
        <v>1303.45</v>
      </c>
      <c r="AC71" s="42">
        <f t="shared" si="38"/>
        <v>1303.45</v>
      </c>
      <c r="AD71" s="43"/>
      <c r="AE71" s="43"/>
      <c r="AF71" s="44">
        <f t="shared" si="39"/>
        <v>1303.45</v>
      </c>
      <c r="AG71" s="42">
        <f t="shared" si="40"/>
        <v>1303.45</v>
      </c>
      <c r="AH71" s="43"/>
      <c r="AI71" s="43"/>
      <c r="AJ71" s="44">
        <f t="shared" si="41"/>
        <v>1303.45</v>
      </c>
      <c r="AK71" s="42">
        <f t="shared" si="42"/>
        <v>1303.45</v>
      </c>
      <c r="AL71" s="43"/>
      <c r="AM71" s="43"/>
      <c r="AN71" s="44">
        <f t="shared" si="43"/>
        <v>1303.45</v>
      </c>
      <c r="AO71" s="42">
        <f t="shared" si="44"/>
        <v>1303.45</v>
      </c>
      <c r="AP71" s="43"/>
      <c r="AQ71" s="43"/>
      <c r="AR71" s="44">
        <f t="shared" si="45"/>
        <v>1303.45</v>
      </c>
      <c r="AS71" s="42">
        <f t="shared" si="46"/>
        <v>1303.45</v>
      </c>
      <c r="AT71" s="43"/>
      <c r="AU71" s="43"/>
      <c r="AV71" s="44">
        <f t="shared" si="47"/>
        <v>1303.45</v>
      </c>
      <c r="AW71" s="42">
        <f t="shared" si="48"/>
        <v>1303.45</v>
      </c>
      <c r="AX71" s="44">
        <f t="shared" si="49"/>
        <v>15641.400000000003</v>
      </c>
      <c r="AY71" s="49">
        <v>0</v>
      </c>
    </row>
    <row r="72" spans="1:51" ht="24.75" customHeight="1">
      <c r="A72" s="47"/>
      <c r="B72" s="48"/>
      <c r="C72" s="48"/>
      <c r="D72" s="41">
        <f t="shared" si="25"/>
        <v>1303.45</v>
      </c>
      <c r="E72" s="42">
        <f t="shared" si="26"/>
        <v>1303.45</v>
      </c>
      <c r="F72" s="43"/>
      <c r="G72" s="43"/>
      <c r="H72" s="44">
        <f t="shared" si="27"/>
        <v>1303.45</v>
      </c>
      <c r="I72" s="42">
        <f t="shared" si="28"/>
        <v>1303.45</v>
      </c>
      <c r="J72" s="43"/>
      <c r="K72" s="43"/>
      <c r="L72" s="44">
        <f t="shared" si="29"/>
        <v>1303.45</v>
      </c>
      <c r="M72" s="42">
        <f t="shared" si="30"/>
        <v>1303.45</v>
      </c>
      <c r="N72" s="43"/>
      <c r="O72" s="43"/>
      <c r="P72" s="44">
        <f t="shared" si="31"/>
        <v>1303.45</v>
      </c>
      <c r="Q72" s="42">
        <f t="shared" si="32"/>
        <v>1303.45</v>
      </c>
      <c r="R72" s="43"/>
      <c r="S72" s="43"/>
      <c r="T72" s="44">
        <f t="shared" si="33"/>
        <v>1303.45</v>
      </c>
      <c r="U72" s="42">
        <f t="shared" si="34"/>
        <v>1303.45</v>
      </c>
      <c r="V72" s="43"/>
      <c r="W72" s="43"/>
      <c r="X72" s="44">
        <f t="shared" si="35"/>
        <v>1303.45</v>
      </c>
      <c r="Y72" s="42">
        <f t="shared" si="36"/>
        <v>1303.45</v>
      </c>
      <c r="Z72" s="43"/>
      <c r="AA72" s="43"/>
      <c r="AB72" s="44">
        <f t="shared" si="37"/>
        <v>1303.45</v>
      </c>
      <c r="AC72" s="42">
        <f t="shared" si="38"/>
        <v>1303.45</v>
      </c>
      <c r="AD72" s="43"/>
      <c r="AE72" s="43"/>
      <c r="AF72" s="44">
        <f t="shared" si="39"/>
        <v>1303.45</v>
      </c>
      <c r="AG72" s="42">
        <f t="shared" si="40"/>
        <v>1303.45</v>
      </c>
      <c r="AH72" s="43"/>
      <c r="AI72" s="43"/>
      <c r="AJ72" s="44">
        <f t="shared" si="41"/>
        <v>1303.45</v>
      </c>
      <c r="AK72" s="42">
        <f t="shared" si="42"/>
        <v>1303.45</v>
      </c>
      <c r="AL72" s="43"/>
      <c r="AM72" s="43"/>
      <c r="AN72" s="44">
        <f t="shared" si="43"/>
        <v>1303.45</v>
      </c>
      <c r="AO72" s="42">
        <f t="shared" si="44"/>
        <v>1303.45</v>
      </c>
      <c r="AP72" s="43"/>
      <c r="AQ72" s="43"/>
      <c r="AR72" s="44">
        <f t="shared" si="45"/>
        <v>1303.45</v>
      </c>
      <c r="AS72" s="42">
        <f t="shared" si="46"/>
        <v>1303.45</v>
      </c>
      <c r="AT72" s="43"/>
      <c r="AU72" s="43"/>
      <c r="AV72" s="44">
        <f t="shared" si="47"/>
        <v>1303.45</v>
      </c>
      <c r="AW72" s="42">
        <f t="shared" si="48"/>
        <v>1303.45</v>
      </c>
      <c r="AX72" s="44">
        <f t="shared" si="49"/>
        <v>15641.400000000003</v>
      </c>
      <c r="AY72" s="49">
        <v>0</v>
      </c>
    </row>
    <row r="73" spans="1:51" ht="24.75" customHeight="1">
      <c r="A73" s="47"/>
      <c r="B73" s="48"/>
      <c r="C73" s="48"/>
      <c r="D73" s="41">
        <f t="shared" si="25"/>
        <v>1303.45</v>
      </c>
      <c r="E73" s="42">
        <f t="shared" si="26"/>
        <v>1303.45</v>
      </c>
      <c r="F73" s="43"/>
      <c r="G73" s="43"/>
      <c r="H73" s="44">
        <f t="shared" si="27"/>
        <v>1303.45</v>
      </c>
      <c r="I73" s="42">
        <f t="shared" si="28"/>
        <v>1303.45</v>
      </c>
      <c r="J73" s="43"/>
      <c r="K73" s="43"/>
      <c r="L73" s="44">
        <f t="shared" si="29"/>
        <v>1303.45</v>
      </c>
      <c r="M73" s="42">
        <f t="shared" si="30"/>
        <v>1303.45</v>
      </c>
      <c r="N73" s="43"/>
      <c r="O73" s="43"/>
      <c r="P73" s="44">
        <f t="shared" si="31"/>
        <v>1303.45</v>
      </c>
      <c r="Q73" s="42">
        <f t="shared" si="32"/>
        <v>1303.45</v>
      </c>
      <c r="R73" s="43"/>
      <c r="S73" s="43"/>
      <c r="T73" s="44">
        <f t="shared" si="33"/>
        <v>1303.45</v>
      </c>
      <c r="U73" s="42">
        <f t="shared" si="34"/>
        <v>1303.45</v>
      </c>
      <c r="V73" s="43"/>
      <c r="W73" s="43"/>
      <c r="X73" s="44">
        <f t="shared" si="35"/>
        <v>1303.45</v>
      </c>
      <c r="Y73" s="42">
        <f t="shared" si="36"/>
        <v>1303.45</v>
      </c>
      <c r="Z73" s="43"/>
      <c r="AA73" s="43"/>
      <c r="AB73" s="44">
        <f t="shared" si="37"/>
        <v>1303.45</v>
      </c>
      <c r="AC73" s="42">
        <f t="shared" si="38"/>
        <v>1303.45</v>
      </c>
      <c r="AD73" s="43"/>
      <c r="AE73" s="43"/>
      <c r="AF73" s="44">
        <f t="shared" si="39"/>
        <v>1303.45</v>
      </c>
      <c r="AG73" s="42">
        <f t="shared" si="40"/>
        <v>1303.45</v>
      </c>
      <c r="AH73" s="43"/>
      <c r="AI73" s="43"/>
      <c r="AJ73" s="44">
        <f t="shared" si="41"/>
        <v>1303.45</v>
      </c>
      <c r="AK73" s="42">
        <f t="shared" si="42"/>
        <v>1303.45</v>
      </c>
      <c r="AL73" s="43"/>
      <c r="AM73" s="43"/>
      <c r="AN73" s="44">
        <f t="shared" si="43"/>
        <v>1303.45</v>
      </c>
      <c r="AO73" s="42">
        <f t="shared" si="44"/>
        <v>1303.45</v>
      </c>
      <c r="AP73" s="43"/>
      <c r="AQ73" s="43"/>
      <c r="AR73" s="44">
        <f t="shared" si="45"/>
        <v>1303.45</v>
      </c>
      <c r="AS73" s="42">
        <f t="shared" si="46"/>
        <v>1303.45</v>
      </c>
      <c r="AT73" s="43"/>
      <c r="AU73" s="43"/>
      <c r="AV73" s="44">
        <f t="shared" si="47"/>
        <v>1303.45</v>
      </c>
      <c r="AW73" s="42">
        <f t="shared" si="48"/>
        <v>1303.45</v>
      </c>
      <c r="AX73" s="44">
        <f t="shared" si="49"/>
        <v>15641.400000000003</v>
      </c>
      <c r="AY73" s="49">
        <v>0</v>
      </c>
    </row>
    <row r="74" spans="1:51" ht="24.75" customHeight="1">
      <c r="A74" s="47"/>
      <c r="B74" s="48"/>
      <c r="C74" s="48"/>
      <c r="D74" s="41">
        <f t="shared" si="25"/>
        <v>1303.45</v>
      </c>
      <c r="E74" s="42">
        <f t="shared" si="26"/>
        <v>1303.45</v>
      </c>
      <c r="F74" s="43"/>
      <c r="G74" s="43"/>
      <c r="H74" s="44">
        <f t="shared" si="27"/>
        <v>1303.45</v>
      </c>
      <c r="I74" s="42">
        <f t="shared" si="28"/>
        <v>1303.45</v>
      </c>
      <c r="J74" s="43"/>
      <c r="K74" s="43"/>
      <c r="L74" s="44">
        <f t="shared" si="29"/>
        <v>1303.45</v>
      </c>
      <c r="M74" s="42">
        <f t="shared" si="30"/>
        <v>1303.45</v>
      </c>
      <c r="N74" s="43"/>
      <c r="O74" s="43"/>
      <c r="P74" s="44">
        <f t="shared" si="31"/>
        <v>1303.45</v>
      </c>
      <c r="Q74" s="42">
        <f t="shared" si="32"/>
        <v>1303.45</v>
      </c>
      <c r="R74" s="43"/>
      <c r="S74" s="43"/>
      <c r="T74" s="44">
        <f t="shared" si="33"/>
        <v>1303.45</v>
      </c>
      <c r="U74" s="42">
        <f t="shared" si="34"/>
        <v>1303.45</v>
      </c>
      <c r="V74" s="43"/>
      <c r="W74" s="43"/>
      <c r="X74" s="44">
        <f t="shared" si="35"/>
        <v>1303.45</v>
      </c>
      <c r="Y74" s="42">
        <f t="shared" si="36"/>
        <v>1303.45</v>
      </c>
      <c r="Z74" s="43"/>
      <c r="AA74" s="43"/>
      <c r="AB74" s="44">
        <f t="shared" si="37"/>
        <v>1303.45</v>
      </c>
      <c r="AC74" s="42">
        <f t="shared" si="38"/>
        <v>1303.45</v>
      </c>
      <c r="AD74" s="43"/>
      <c r="AE74" s="43"/>
      <c r="AF74" s="44">
        <f t="shared" si="39"/>
        <v>1303.45</v>
      </c>
      <c r="AG74" s="42">
        <f t="shared" si="40"/>
        <v>1303.45</v>
      </c>
      <c r="AH74" s="43"/>
      <c r="AI74" s="43"/>
      <c r="AJ74" s="44">
        <f t="shared" si="41"/>
        <v>1303.45</v>
      </c>
      <c r="AK74" s="42">
        <f t="shared" si="42"/>
        <v>1303.45</v>
      </c>
      <c r="AL74" s="43"/>
      <c r="AM74" s="43"/>
      <c r="AN74" s="44">
        <f t="shared" si="43"/>
        <v>1303.45</v>
      </c>
      <c r="AO74" s="42">
        <f t="shared" si="44"/>
        <v>1303.45</v>
      </c>
      <c r="AP74" s="43"/>
      <c r="AQ74" s="43"/>
      <c r="AR74" s="44">
        <f t="shared" si="45"/>
        <v>1303.45</v>
      </c>
      <c r="AS74" s="42">
        <f t="shared" si="46"/>
        <v>1303.45</v>
      </c>
      <c r="AT74" s="43"/>
      <c r="AU74" s="43"/>
      <c r="AV74" s="44">
        <f t="shared" si="47"/>
        <v>1303.45</v>
      </c>
      <c r="AW74" s="42">
        <f t="shared" si="48"/>
        <v>1303.45</v>
      </c>
      <c r="AX74" s="44">
        <f t="shared" si="49"/>
        <v>15641.400000000003</v>
      </c>
      <c r="AY74" s="49">
        <v>0</v>
      </c>
    </row>
    <row r="75" spans="1:51" ht="24.75" customHeight="1">
      <c r="A75" s="47"/>
      <c r="B75" s="48"/>
      <c r="C75" s="48"/>
      <c r="D75" s="41">
        <f t="shared" si="25"/>
        <v>1303.45</v>
      </c>
      <c r="E75" s="42">
        <f t="shared" si="26"/>
        <v>1303.45</v>
      </c>
      <c r="F75" s="43"/>
      <c r="G75" s="43"/>
      <c r="H75" s="44">
        <f t="shared" si="27"/>
        <v>1303.45</v>
      </c>
      <c r="I75" s="42">
        <f t="shared" si="28"/>
        <v>1303.45</v>
      </c>
      <c r="J75" s="43"/>
      <c r="K75" s="43"/>
      <c r="L75" s="44">
        <f t="shared" si="29"/>
        <v>1303.45</v>
      </c>
      <c r="M75" s="42">
        <f t="shared" si="30"/>
        <v>1303.45</v>
      </c>
      <c r="N75" s="43"/>
      <c r="O75" s="43"/>
      <c r="P75" s="44">
        <f t="shared" si="31"/>
        <v>1303.45</v>
      </c>
      <c r="Q75" s="42">
        <f t="shared" si="32"/>
        <v>1303.45</v>
      </c>
      <c r="R75" s="43"/>
      <c r="S75" s="43"/>
      <c r="T75" s="44">
        <f t="shared" si="33"/>
        <v>1303.45</v>
      </c>
      <c r="U75" s="42">
        <f t="shared" si="34"/>
        <v>1303.45</v>
      </c>
      <c r="V75" s="43"/>
      <c r="W75" s="43"/>
      <c r="X75" s="44">
        <f t="shared" si="35"/>
        <v>1303.45</v>
      </c>
      <c r="Y75" s="42">
        <f t="shared" si="36"/>
        <v>1303.45</v>
      </c>
      <c r="Z75" s="43"/>
      <c r="AA75" s="43"/>
      <c r="AB75" s="44">
        <f t="shared" si="37"/>
        <v>1303.45</v>
      </c>
      <c r="AC75" s="42">
        <f t="shared" si="38"/>
        <v>1303.45</v>
      </c>
      <c r="AD75" s="43"/>
      <c r="AE75" s="43"/>
      <c r="AF75" s="44">
        <f t="shared" si="39"/>
        <v>1303.45</v>
      </c>
      <c r="AG75" s="42">
        <f t="shared" si="40"/>
        <v>1303.45</v>
      </c>
      <c r="AH75" s="43"/>
      <c r="AI75" s="43"/>
      <c r="AJ75" s="44">
        <f t="shared" si="41"/>
        <v>1303.45</v>
      </c>
      <c r="AK75" s="42">
        <f t="shared" si="42"/>
        <v>1303.45</v>
      </c>
      <c r="AL75" s="43"/>
      <c r="AM75" s="43"/>
      <c r="AN75" s="44">
        <f t="shared" si="43"/>
        <v>1303.45</v>
      </c>
      <c r="AO75" s="42">
        <f t="shared" si="44"/>
        <v>1303.45</v>
      </c>
      <c r="AP75" s="43"/>
      <c r="AQ75" s="43"/>
      <c r="AR75" s="44">
        <f t="shared" si="45"/>
        <v>1303.45</v>
      </c>
      <c r="AS75" s="42">
        <f t="shared" si="46"/>
        <v>1303.45</v>
      </c>
      <c r="AT75" s="43"/>
      <c r="AU75" s="43"/>
      <c r="AV75" s="44">
        <f t="shared" si="47"/>
        <v>1303.45</v>
      </c>
      <c r="AW75" s="42">
        <f t="shared" si="48"/>
        <v>1303.45</v>
      </c>
      <c r="AX75" s="44">
        <f t="shared" si="49"/>
        <v>15641.400000000003</v>
      </c>
      <c r="AY75" s="49">
        <v>0</v>
      </c>
    </row>
    <row r="76" spans="1:51" ht="24.75" customHeight="1">
      <c r="A76" s="47"/>
      <c r="B76" s="48"/>
      <c r="C76" s="48"/>
      <c r="D76" s="41">
        <f t="shared" si="25"/>
        <v>1303.45</v>
      </c>
      <c r="E76" s="42">
        <f t="shared" si="26"/>
        <v>1303.45</v>
      </c>
      <c r="F76" s="43"/>
      <c r="G76" s="43"/>
      <c r="H76" s="44">
        <f t="shared" si="27"/>
        <v>1303.45</v>
      </c>
      <c r="I76" s="42">
        <f t="shared" si="28"/>
        <v>1303.45</v>
      </c>
      <c r="J76" s="43"/>
      <c r="K76" s="43"/>
      <c r="L76" s="44">
        <f t="shared" si="29"/>
        <v>1303.45</v>
      </c>
      <c r="M76" s="42">
        <f t="shared" si="30"/>
        <v>1303.45</v>
      </c>
      <c r="N76" s="43"/>
      <c r="O76" s="43"/>
      <c r="P76" s="44">
        <f t="shared" si="31"/>
        <v>1303.45</v>
      </c>
      <c r="Q76" s="42">
        <f t="shared" si="32"/>
        <v>1303.45</v>
      </c>
      <c r="R76" s="43"/>
      <c r="S76" s="43"/>
      <c r="T76" s="44">
        <f t="shared" si="33"/>
        <v>1303.45</v>
      </c>
      <c r="U76" s="42">
        <f t="shared" si="34"/>
        <v>1303.45</v>
      </c>
      <c r="V76" s="43"/>
      <c r="W76" s="43"/>
      <c r="X76" s="44">
        <f t="shared" si="35"/>
        <v>1303.45</v>
      </c>
      <c r="Y76" s="42">
        <f t="shared" si="36"/>
        <v>1303.45</v>
      </c>
      <c r="Z76" s="43"/>
      <c r="AA76" s="43"/>
      <c r="AB76" s="44">
        <f t="shared" si="37"/>
        <v>1303.45</v>
      </c>
      <c r="AC76" s="42">
        <f t="shared" si="38"/>
        <v>1303.45</v>
      </c>
      <c r="AD76" s="43"/>
      <c r="AE76" s="43"/>
      <c r="AF76" s="44">
        <f t="shared" si="39"/>
        <v>1303.45</v>
      </c>
      <c r="AG76" s="42">
        <f t="shared" si="40"/>
        <v>1303.45</v>
      </c>
      <c r="AH76" s="43"/>
      <c r="AI76" s="43"/>
      <c r="AJ76" s="44">
        <f t="shared" si="41"/>
        <v>1303.45</v>
      </c>
      <c r="AK76" s="42">
        <f t="shared" si="42"/>
        <v>1303.45</v>
      </c>
      <c r="AL76" s="43"/>
      <c r="AM76" s="43"/>
      <c r="AN76" s="44">
        <f t="shared" si="43"/>
        <v>1303.45</v>
      </c>
      <c r="AO76" s="42">
        <f t="shared" si="44"/>
        <v>1303.45</v>
      </c>
      <c r="AP76" s="43"/>
      <c r="AQ76" s="43"/>
      <c r="AR76" s="44">
        <f t="shared" si="45"/>
        <v>1303.45</v>
      </c>
      <c r="AS76" s="42">
        <f t="shared" si="46"/>
        <v>1303.45</v>
      </c>
      <c r="AT76" s="43"/>
      <c r="AU76" s="43"/>
      <c r="AV76" s="44">
        <f t="shared" si="47"/>
        <v>1303.45</v>
      </c>
      <c r="AW76" s="42">
        <f t="shared" si="48"/>
        <v>1303.45</v>
      </c>
      <c r="AX76" s="44">
        <f t="shared" si="49"/>
        <v>15641.400000000003</v>
      </c>
      <c r="AY76" s="49">
        <v>0</v>
      </c>
    </row>
    <row r="77" spans="1:51" ht="24.75" customHeight="1">
      <c r="A77" s="47"/>
      <c r="B77" s="48"/>
      <c r="C77" s="48"/>
      <c r="D77" s="41">
        <f t="shared" si="25"/>
        <v>1303.45</v>
      </c>
      <c r="E77" s="42">
        <f t="shared" si="26"/>
        <v>1303.45</v>
      </c>
      <c r="F77" s="43"/>
      <c r="G77" s="43"/>
      <c r="H77" s="44">
        <f t="shared" si="27"/>
        <v>1303.45</v>
      </c>
      <c r="I77" s="42">
        <f t="shared" si="28"/>
        <v>1303.45</v>
      </c>
      <c r="J77" s="43"/>
      <c r="K77" s="43"/>
      <c r="L77" s="44">
        <f t="shared" si="29"/>
        <v>1303.45</v>
      </c>
      <c r="M77" s="42">
        <f t="shared" si="30"/>
        <v>1303.45</v>
      </c>
      <c r="N77" s="43"/>
      <c r="O77" s="43"/>
      <c r="P77" s="44">
        <f t="shared" si="31"/>
        <v>1303.45</v>
      </c>
      <c r="Q77" s="42">
        <f t="shared" si="32"/>
        <v>1303.45</v>
      </c>
      <c r="R77" s="43"/>
      <c r="S77" s="43"/>
      <c r="T77" s="44">
        <f t="shared" si="33"/>
        <v>1303.45</v>
      </c>
      <c r="U77" s="42">
        <f t="shared" si="34"/>
        <v>1303.45</v>
      </c>
      <c r="V77" s="43"/>
      <c r="W77" s="43"/>
      <c r="X77" s="44">
        <f t="shared" si="35"/>
        <v>1303.45</v>
      </c>
      <c r="Y77" s="42">
        <f t="shared" si="36"/>
        <v>1303.45</v>
      </c>
      <c r="Z77" s="43"/>
      <c r="AA77" s="43"/>
      <c r="AB77" s="44">
        <f t="shared" si="37"/>
        <v>1303.45</v>
      </c>
      <c r="AC77" s="42">
        <f t="shared" si="38"/>
        <v>1303.45</v>
      </c>
      <c r="AD77" s="43"/>
      <c r="AE77" s="43"/>
      <c r="AF77" s="44">
        <f t="shared" si="39"/>
        <v>1303.45</v>
      </c>
      <c r="AG77" s="42">
        <f t="shared" si="40"/>
        <v>1303.45</v>
      </c>
      <c r="AH77" s="43"/>
      <c r="AI77" s="43"/>
      <c r="AJ77" s="44">
        <f t="shared" si="41"/>
        <v>1303.45</v>
      </c>
      <c r="AK77" s="42">
        <f t="shared" si="42"/>
        <v>1303.45</v>
      </c>
      <c r="AL77" s="43"/>
      <c r="AM77" s="43"/>
      <c r="AN77" s="44">
        <f t="shared" si="43"/>
        <v>1303.45</v>
      </c>
      <c r="AO77" s="42">
        <f t="shared" si="44"/>
        <v>1303.45</v>
      </c>
      <c r="AP77" s="43"/>
      <c r="AQ77" s="43"/>
      <c r="AR77" s="44">
        <f t="shared" si="45"/>
        <v>1303.45</v>
      </c>
      <c r="AS77" s="42">
        <f t="shared" si="46"/>
        <v>1303.45</v>
      </c>
      <c r="AT77" s="43"/>
      <c r="AU77" s="43"/>
      <c r="AV77" s="44">
        <f t="shared" si="47"/>
        <v>1303.45</v>
      </c>
      <c r="AW77" s="42">
        <f t="shared" si="48"/>
        <v>1303.45</v>
      </c>
      <c r="AX77" s="44">
        <f t="shared" si="49"/>
        <v>15641.400000000003</v>
      </c>
      <c r="AY77" s="49">
        <v>0</v>
      </c>
    </row>
    <row r="78" spans="1:51" ht="24.75" customHeight="1">
      <c r="A78" s="47"/>
      <c r="B78" s="48"/>
      <c r="C78" s="48"/>
      <c r="D78" s="41">
        <f>$A$9-((0.9*($A$9*B78/$B$11)+($A$9*C78/$B$11)))</f>
        <v>1303.45</v>
      </c>
      <c r="E78" s="42">
        <f>D78</f>
        <v>1303.45</v>
      </c>
      <c r="F78" s="43"/>
      <c r="G78" s="43"/>
      <c r="H78" s="44">
        <f>$A$9-((0.9*($A$9*F78/$F$11)+($A$9*G78/$F$11)))</f>
        <v>1303.45</v>
      </c>
      <c r="I78" s="42">
        <f>H78</f>
        <v>1303.45</v>
      </c>
      <c r="J78" s="43"/>
      <c r="K78" s="43"/>
      <c r="L78" s="44">
        <f>$A$9-((0.9*($A$9*J78/$J$11)+($A$9*K78/$J$11)))</f>
        <v>1303.45</v>
      </c>
      <c r="M78" s="42">
        <f>L78</f>
        <v>1303.45</v>
      </c>
      <c r="N78" s="43"/>
      <c r="O78" s="43"/>
      <c r="P78" s="44">
        <f>$A$9-((0.9*($A$9*N78/$N$11)+($A$9*O78/$N$11)))</f>
        <v>1303.45</v>
      </c>
      <c r="Q78" s="42">
        <f>P78</f>
        <v>1303.45</v>
      </c>
      <c r="R78" s="43"/>
      <c r="S78" s="43"/>
      <c r="T78" s="44">
        <f>$A$9-((0.9*($A$9*R78/$R$11)+($A$9*S78/$R$11)))</f>
        <v>1303.45</v>
      </c>
      <c r="U78" s="42">
        <f>T78</f>
        <v>1303.45</v>
      </c>
      <c r="V78" s="43"/>
      <c r="W78" s="43"/>
      <c r="X78" s="44">
        <f>$A$9-((0.9*($A$9*V78/$V$11)+($A$9*W78/$V$11)))</f>
        <v>1303.45</v>
      </c>
      <c r="Y78" s="42">
        <f>X78</f>
        <v>1303.45</v>
      </c>
      <c r="Z78" s="43"/>
      <c r="AA78" s="43"/>
      <c r="AB78" s="44">
        <f>$A$9-((0.9*($A$9*Z78/$Z$11)+($A$9*AA78/$Z$11)))</f>
        <v>1303.45</v>
      </c>
      <c r="AC78" s="42">
        <f>AB78</f>
        <v>1303.45</v>
      </c>
      <c r="AD78" s="43"/>
      <c r="AE78" s="43"/>
      <c r="AF78" s="44">
        <f>$A$9-((0.9*($A$9*AD78/$AD$11)+($A$9*AE78/$AD$11)))</f>
        <v>1303.45</v>
      </c>
      <c r="AG78" s="42">
        <f>AF78</f>
        <v>1303.45</v>
      </c>
      <c r="AH78" s="43"/>
      <c r="AI78" s="43"/>
      <c r="AJ78" s="44">
        <f>$A$9-((0.9*($A$9*AH78/$AH$11)+($A$9*AI78/$AH$11)))</f>
        <v>1303.45</v>
      </c>
      <c r="AK78" s="42">
        <f>AJ78</f>
        <v>1303.45</v>
      </c>
      <c r="AL78" s="43"/>
      <c r="AM78" s="43"/>
      <c r="AN78" s="44">
        <f>$A$9-((0.9*($A$9*AL78/$AL$11)+($A$9*AM78/$AL$11)))</f>
        <v>1303.45</v>
      </c>
      <c r="AO78" s="42">
        <f>AN78</f>
        <v>1303.45</v>
      </c>
      <c r="AP78" s="43"/>
      <c r="AQ78" s="43"/>
      <c r="AR78" s="44">
        <f>$A$9-((0.9*($A$9*AP78/$AP$11)+($A$9*AQ78/$AP$11)))</f>
        <v>1303.45</v>
      </c>
      <c r="AS78" s="42">
        <f>AR78</f>
        <v>1303.45</v>
      </c>
      <c r="AT78" s="43"/>
      <c r="AU78" s="43"/>
      <c r="AV78" s="44">
        <f>$A$9-((0.9*($A$9*AT78/$AT$11)+($A$9*AU78/$AT$11)))</f>
        <v>1303.45</v>
      </c>
      <c r="AW78" s="42">
        <f>AV78</f>
        <v>1303.45</v>
      </c>
      <c r="AX78" s="44">
        <f>E78+I78+M78+Q78+U78+Y78+AC78+AG78+AK78+AO78+AS78+AW78</f>
        <v>15641.400000000003</v>
      </c>
      <c r="AY78" s="49">
        <v>0</v>
      </c>
    </row>
    <row r="79" spans="1:51" ht="24.75" customHeight="1">
      <c r="A79" s="47"/>
      <c r="B79" s="48"/>
      <c r="C79" s="48"/>
      <c r="D79" s="41">
        <f>$A$9-((0.9*($A$9*B79/$B$11)+($A$9*C79/$B$11)))</f>
        <v>1303.45</v>
      </c>
      <c r="E79" s="42">
        <f>D79</f>
        <v>1303.45</v>
      </c>
      <c r="F79" s="43"/>
      <c r="G79" s="43"/>
      <c r="H79" s="44">
        <f>$A$9-((0.9*($A$9*F79/$F$11)+($A$9*G79/$F$11)))</f>
        <v>1303.45</v>
      </c>
      <c r="I79" s="42">
        <f>H79</f>
        <v>1303.45</v>
      </c>
      <c r="J79" s="43"/>
      <c r="K79" s="43"/>
      <c r="L79" s="44">
        <f>$A$9-((0.9*($A$9*J79/$J$11)+($A$9*K79/$J$11)))</f>
        <v>1303.45</v>
      </c>
      <c r="M79" s="42">
        <f>L79</f>
        <v>1303.45</v>
      </c>
      <c r="N79" s="43"/>
      <c r="O79" s="43"/>
      <c r="P79" s="44">
        <f>$A$9-((0.9*($A$9*N79/$N$11)+($A$9*O79/$N$11)))</f>
        <v>1303.45</v>
      </c>
      <c r="Q79" s="42">
        <f>P79</f>
        <v>1303.45</v>
      </c>
      <c r="R79" s="43"/>
      <c r="S79" s="43"/>
      <c r="T79" s="44">
        <f>$A$9-((0.9*($A$9*R79/$R$11)+($A$9*S79/$R$11)))</f>
        <v>1303.45</v>
      </c>
      <c r="U79" s="42">
        <f>T79</f>
        <v>1303.45</v>
      </c>
      <c r="V79" s="43"/>
      <c r="W79" s="43"/>
      <c r="X79" s="44">
        <f>$A$9-((0.9*($A$9*V79/$V$11)+($A$9*W79/$V$11)))</f>
        <v>1303.45</v>
      </c>
      <c r="Y79" s="42">
        <f>X79</f>
        <v>1303.45</v>
      </c>
      <c r="Z79" s="43"/>
      <c r="AA79" s="43"/>
      <c r="AB79" s="44">
        <f>$A$9-((0.9*($A$9*Z79/$Z$11)+($A$9*AA79/$Z$11)))</f>
        <v>1303.45</v>
      </c>
      <c r="AC79" s="42">
        <f>AB79</f>
        <v>1303.45</v>
      </c>
      <c r="AD79" s="43"/>
      <c r="AE79" s="43"/>
      <c r="AF79" s="44">
        <f>$A$9-((0.9*($A$9*AD79/$AD$11)+($A$9*AE79/$AD$11)))</f>
        <v>1303.45</v>
      </c>
      <c r="AG79" s="42">
        <f>AF79</f>
        <v>1303.45</v>
      </c>
      <c r="AH79" s="43"/>
      <c r="AI79" s="43"/>
      <c r="AJ79" s="44">
        <f>$A$9-((0.9*($A$9*AH79/$AH$11)+($A$9*AI79/$AH$11)))</f>
        <v>1303.45</v>
      </c>
      <c r="AK79" s="42">
        <f>AJ79</f>
        <v>1303.45</v>
      </c>
      <c r="AL79" s="43"/>
      <c r="AM79" s="43"/>
      <c r="AN79" s="44">
        <f>$A$9-((0.9*($A$9*AL79/$AL$11)+($A$9*AM79/$AL$11)))</f>
        <v>1303.45</v>
      </c>
      <c r="AO79" s="42">
        <f>AN79</f>
        <v>1303.45</v>
      </c>
      <c r="AP79" s="43"/>
      <c r="AQ79" s="43"/>
      <c r="AR79" s="44">
        <f>$A$9-((0.9*($A$9*AP79/$AP$11)+($A$9*AQ79/$AP$11)))</f>
        <v>1303.45</v>
      </c>
      <c r="AS79" s="42">
        <f>AR79</f>
        <v>1303.45</v>
      </c>
      <c r="AT79" s="43"/>
      <c r="AU79" s="43"/>
      <c r="AV79" s="44">
        <f>$A$9-((0.9*($A$9*AT79/$AT$11)+($A$9*AU79/$AT$11)))</f>
        <v>1303.45</v>
      </c>
      <c r="AW79" s="42">
        <f>AV79</f>
        <v>1303.45</v>
      </c>
      <c r="AX79" s="44">
        <f>E79+I79+M79+Q79+U79+Y79+AC79+AG79+AK79+AO79+AS79+AW79</f>
        <v>15641.400000000003</v>
      </c>
      <c r="AY79" s="49">
        <v>0</v>
      </c>
    </row>
    <row r="80" spans="1:51" ht="24.75" customHeight="1">
      <c r="A80" s="47"/>
      <c r="B80" s="48"/>
      <c r="C80" s="48"/>
      <c r="D80" s="41">
        <f>$A$9-((0.9*($A$9*B80/$B$11)+($A$9*C80/$B$11)))</f>
        <v>1303.45</v>
      </c>
      <c r="E80" s="42">
        <f>D80</f>
        <v>1303.45</v>
      </c>
      <c r="F80" s="43"/>
      <c r="G80" s="43"/>
      <c r="H80" s="44">
        <f>$A$9-((0.9*($A$9*F80/$F$11)+($A$9*G80/$F$11)))</f>
        <v>1303.45</v>
      </c>
      <c r="I80" s="42">
        <f>H80</f>
        <v>1303.45</v>
      </c>
      <c r="J80" s="43"/>
      <c r="K80" s="43"/>
      <c r="L80" s="44">
        <f>$A$9-((0.9*($A$9*J80/$J$11)+($A$9*K80/$J$11)))</f>
        <v>1303.45</v>
      </c>
      <c r="M80" s="42">
        <f>L80</f>
        <v>1303.45</v>
      </c>
      <c r="N80" s="43"/>
      <c r="O80" s="43"/>
      <c r="P80" s="44">
        <f>$A$9-((0.9*($A$9*N80/$N$11)+($A$9*O80/$N$11)))</f>
        <v>1303.45</v>
      </c>
      <c r="Q80" s="42">
        <f>P80</f>
        <v>1303.45</v>
      </c>
      <c r="R80" s="43"/>
      <c r="S80" s="43"/>
      <c r="T80" s="44">
        <f>$A$9-((0.9*($A$9*R80/$R$11)+($A$9*S80/$R$11)))</f>
        <v>1303.45</v>
      </c>
      <c r="U80" s="42">
        <f>T80</f>
        <v>1303.45</v>
      </c>
      <c r="V80" s="43"/>
      <c r="W80" s="43"/>
      <c r="X80" s="44">
        <f>$A$9-((0.9*($A$9*V80/$V$11)+($A$9*W80/$V$11)))</f>
        <v>1303.45</v>
      </c>
      <c r="Y80" s="42">
        <f>X80</f>
        <v>1303.45</v>
      </c>
      <c r="Z80" s="43"/>
      <c r="AA80" s="43"/>
      <c r="AB80" s="44">
        <f>$A$9-((0.9*($A$9*Z80/$Z$11)+($A$9*AA80/$Z$11)))</f>
        <v>1303.45</v>
      </c>
      <c r="AC80" s="42">
        <f>AB80</f>
        <v>1303.45</v>
      </c>
      <c r="AD80" s="43"/>
      <c r="AE80" s="43"/>
      <c r="AF80" s="44">
        <f>$A$9-((0.9*($A$9*AD80/$AD$11)+($A$9*AE80/$AD$11)))</f>
        <v>1303.45</v>
      </c>
      <c r="AG80" s="42">
        <f>AF80</f>
        <v>1303.45</v>
      </c>
      <c r="AH80" s="43"/>
      <c r="AI80" s="43"/>
      <c r="AJ80" s="44">
        <f>$A$9-((0.9*($A$9*AH80/$AH$11)+($A$9*AI80/$AH$11)))</f>
        <v>1303.45</v>
      </c>
      <c r="AK80" s="42">
        <f>AJ80</f>
        <v>1303.45</v>
      </c>
      <c r="AL80" s="43"/>
      <c r="AM80" s="43"/>
      <c r="AN80" s="44">
        <f>$A$9-((0.9*($A$9*AL80/$AL$11)+($A$9*AM80/$AL$11)))</f>
        <v>1303.45</v>
      </c>
      <c r="AO80" s="42">
        <f>AN80</f>
        <v>1303.45</v>
      </c>
      <c r="AP80" s="43"/>
      <c r="AQ80" s="43"/>
      <c r="AR80" s="44">
        <f>$A$9-((0.9*($A$9*AP80/$AP$11)+($A$9*AQ80/$AP$11)))</f>
        <v>1303.45</v>
      </c>
      <c r="AS80" s="42">
        <f>AR80</f>
        <v>1303.45</v>
      </c>
      <c r="AT80" s="43"/>
      <c r="AU80" s="43"/>
      <c r="AV80" s="44">
        <f>$A$9-((0.9*($A$9*AT80/$AT$11)+($A$9*AU80/$AT$11)))</f>
        <v>1303.45</v>
      </c>
      <c r="AW80" s="42">
        <f>AV80</f>
        <v>1303.45</v>
      </c>
      <c r="AX80" s="44">
        <f>E80+I80+M80+Q80+U80+Y80+AC80+AG80+AK80+AO80+AS80+AW80</f>
        <v>15641.400000000003</v>
      </c>
      <c r="AY80" s="49">
        <v>0</v>
      </c>
    </row>
    <row r="81" spans="1:51" ht="14.25">
      <c r="A81" s="47"/>
      <c r="B81" s="48"/>
      <c r="C81" s="48"/>
      <c r="D81" s="48"/>
      <c r="E81" s="40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1"/>
      <c r="AO81" s="48"/>
      <c r="AP81" s="48"/>
      <c r="AQ81" s="48"/>
      <c r="AR81" s="48"/>
      <c r="AS81" s="48"/>
      <c r="AT81" s="48"/>
      <c r="AU81" s="48"/>
      <c r="AV81" s="48"/>
      <c r="AW81" s="48"/>
      <c r="AX81" s="50"/>
      <c r="AY81" s="51"/>
    </row>
    <row r="82" spans="1:51" ht="14.25">
      <c r="A82" s="47"/>
      <c r="B82" s="48"/>
      <c r="C82" s="48"/>
      <c r="D82" s="48"/>
      <c r="E82" s="52">
        <f>SUM(E14:E81)</f>
        <v>87331.14999999989</v>
      </c>
      <c r="F82" s="53"/>
      <c r="G82" s="53"/>
      <c r="H82" s="53"/>
      <c r="I82" s="52">
        <f>SUM(I14:I81)</f>
        <v>87331.14999999989</v>
      </c>
      <c r="J82" s="53"/>
      <c r="K82" s="53"/>
      <c r="L82" s="53"/>
      <c r="M82" s="52">
        <f>SUM(M14:M81)</f>
        <v>87331.14999999989</v>
      </c>
      <c r="N82" s="53"/>
      <c r="O82" s="53"/>
      <c r="P82" s="53"/>
      <c r="Q82" s="52">
        <f>SUM(Q14:Q81)</f>
        <v>87331.14999999989</v>
      </c>
      <c r="R82" s="53"/>
      <c r="S82" s="53"/>
      <c r="T82" s="53"/>
      <c r="U82" s="52">
        <f>SUM(U14:U81)</f>
        <v>87331.14999999989</v>
      </c>
      <c r="V82" s="53"/>
      <c r="W82" s="53"/>
      <c r="X82" s="53"/>
      <c r="Y82" s="52">
        <f>SUM(Y14:Y81)</f>
        <v>87331.14999999989</v>
      </c>
      <c r="Z82" s="52"/>
      <c r="AA82" s="52"/>
      <c r="AB82" s="53"/>
      <c r="AC82" s="52">
        <f>SUM(AC14:AC81)</f>
        <v>87331.14999999989</v>
      </c>
      <c r="AD82" s="53"/>
      <c r="AE82" s="53"/>
      <c r="AF82" s="53"/>
      <c r="AG82" s="52">
        <f>SUM(AG14:AG81)</f>
        <v>87331.14999999989</v>
      </c>
      <c r="AH82" s="53"/>
      <c r="AI82" s="53"/>
      <c r="AJ82" s="53"/>
      <c r="AK82" s="52">
        <f>SUM(AK14:AK81)</f>
        <v>87331.14999999989</v>
      </c>
      <c r="AL82" s="53"/>
      <c r="AM82" s="53"/>
      <c r="AN82" s="53"/>
      <c r="AO82" s="52">
        <f>SUM(AO14:AO81)</f>
        <v>87331.14999999989</v>
      </c>
      <c r="AP82" s="53"/>
      <c r="AQ82" s="53"/>
      <c r="AR82" s="53"/>
      <c r="AS82" s="52">
        <f>SUM(AS14:AS81)</f>
        <v>87331.14999999989</v>
      </c>
      <c r="AT82" s="53"/>
      <c r="AU82" s="53"/>
      <c r="AV82" s="53"/>
      <c r="AW82" s="54">
        <f>SUM(AW14:AW81)</f>
        <v>87331.14999999989</v>
      </c>
      <c r="AX82" s="55">
        <f>SUM(AX14:AX81)</f>
        <v>1047973.8000000011</v>
      </c>
      <c r="AY82" s="56">
        <f>SUM(AY14:AY81)</f>
        <v>0</v>
      </c>
    </row>
    <row r="83" spans="1:51" ht="14.25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9"/>
      <c r="AY83" s="60"/>
    </row>
    <row r="84" spans="1:51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7"/>
    </row>
    <row r="85" spans="1:51" ht="15" thickBot="1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7"/>
    </row>
    <row r="86" spans="1:51" ht="18.75" thickBot="1">
      <c r="A86" s="212" t="s">
        <v>50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4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7"/>
    </row>
    <row r="87" spans="1:51" ht="14.25">
      <c r="A87" s="215" t="s">
        <v>51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7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7"/>
    </row>
    <row r="88" spans="1:51" ht="14.25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98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7"/>
    </row>
    <row r="89" spans="1:51" ht="14.25">
      <c r="A89" s="208" t="s">
        <v>80</v>
      </c>
      <c r="B89" s="209"/>
      <c r="C89" s="209"/>
      <c r="D89" s="209"/>
      <c r="E89" s="209"/>
      <c r="F89" s="209"/>
      <c r="G89" s="99"/>
      <c r="H89" s="100"/>
      <c r="I89" s="100"/>
      <c r="J89" s="100"/>
      <c r="K89" s="101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7"/>
    </row>
    <row r="90" spans="1:51" ht="14.25">
      <c r="A90" s="102"/>
      <c r="B90" s="103"/>
      <c r="C90" s="103"/>
      <c r="D90" s="104"/>
      <c r="E90" s="103"/>
      <c r="F90" s="103"/>
      <c r="G90" s="103"/>
      <c r="H90" s="97"/>
      <c r="I90" s="97"/>
      <c r="J90" s="97"/>
      <c r="K90" s="98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7"/>
    </row>
    <row r="91" spans="1:51" ht="14.25">
      <c r="A91" s="210" t="s">
        <v>81</v>
      </c>
      <c r="B91" s="211"/>
      <c r="C91" s="211"/>
      <c r="D91" s="211"/>
      <c r="E91" s="211"/>
      <c r="F91" s="211"/>
      <c r="G91" s="105"/>
      <c r="H91" s="106"/>
      <c r="I91" s="106"/>
      <c r="J91" s="106"/>
      <c r="K91" s="107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7"/>
    </row>
    <row r="92" spans="1:51" ht="14.2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8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7"/>
    </row>
    <row r="93" spans="1:51" ht="14.25">
      <c r="A93" s="194" t="s">
        <v>28</v>
      </c>
      <c r="B93" s="195"/>
      <c r="C93" s="195"/>
      <c r="D93" s="195"/>
      <c r="E93" s="195"/>
      <c r="F93" s="195"/>
      <c r="G93" s="108"/>
      <c r="H93" s="109"/>
      <c r="I93" s="109"/>
      <c r="J93" s="109"/>
      <c r="K93" s="110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7"/>
    </row>
    <row r="94" spans="1:51" ht="14.25">
      <c r="A94" s="96"/>
      <c r="B94" s="97"/>
      <c r="C94" s="97"/>
      <c r="D94" s="97"/>
      <c r="E94" s="97"/>
      <c r="F94" s="97"/>
      <c r="G94" s="111"/>
      <c r="H94" s="111"/>
      <c r="I94" s="97"/>
      <c r="J94" s="97"/>
      <c r="K94" s="98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7"/>
    </row>
    <row r="95" spans="1:51" ht="15.75" customHeight="1">
      <c r="A95" s="196" t="s">
        <v>52</v>
      </c>
      <c r="B95" s="197"/>
      <c r="C95" s="197"/>
      <c r="D95" s="197"/>
      <c r="E95" s="197"/>
      <c r="F95" s="197"/>
      <c r="G95" s="112"/>
      <c r="H95" s="112"/>
      <c r="I95" s="112"/>
      <c r="J95" s="112"/>
      <c r="K95" s="113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7"/>
    </row>
    <row r="96" spans="1:11" ht="15">
      <c r="A96" s="114"/>
      <c r="B96" s="115"/>
      <c r="C96" s="115"/>
      <c r="D96" s="115"/>
      <c r="E96" s="115"/>
      <c r="F96" s="115"/>
      <c r="G96" s="115"/>
      <c r="H96" s="115"/>
      <c r="I96" s="116"/>
      <c r="J96" s="116"/>
      <c r="K96" s="117"/>
    </row>
    <row r="97" spans="1:11" ht="15" thickBot="1">
      <c r="A97" s="198" t="s">
        <v>53</v>
      </c>
      <c r="B97" s="199"/>
      <c r="C97" s="199"/>
      <c r="D97" s="199"/>
      <c r="E97" s="199"/>
      <c r="F97" s="199"/>
      <c r="G97" s="199"/>
      <c r="H97" s="199"/>
      <c r="I97" s="118"/>
      <c r="J97" s="118"/>
      <c r="K97" s="119"/>
    </row>
  </sheetData>
  <sheetProtection selectLockedCells="1" selectUnlockedCells="1"/>
  <mergeCells count="38">
    <mergeCell ref="A85:M85"/>
    <mergeCell ref="A89:F89"/>
    <mergeCell ref="A91:F91"/>
    <mergeCell ref="Z12:AC12"/>
    <mergeCell ref="AD12:AG12"/>
    <mergeCell ref="A86:K86"/>
    <mergeCell ref="A87:K87"/>
    <mergeCell ref="B12:E12"/>
    <mergeCell ref="F12:I12"/>
    <mergeCell ref="J12:M12"/>
    <mergeCell ref="N12:Q12"/>
    <mergeCell ref="R12:U12"/>
    <mergeCell ref="V12:Y12"/>
    <mergeCell ref="AD11:AG11"/>
    <mergeCell ref="AH11:AK11"/>
    <mergeCell ref="AL11:AO11"/>
    <mergeCell ref="AP11:AS11"/>
    <mergeCell ref="AT11:AW11"/>
    <mergeCell ref="AH12:AK12"/>
    <mergeCell ref="AL12:AO12"/>
    <mergeCell ref="AP12:AS12"/>
    <mergeCell ref="AT12:AW12"/>
    <mergeCell ref="F11:I11"/>
    <mergeCell ref="J11:M11"/>
    <mergeCell ref="N11:Q11"/>
    <mergeCell ref="R11:U11"/>
    <mergeCell ref="V11:Y11"/>
    <mergeCell ref="Z11:AC11"/>
    <mergeCell ref="A93:F93"/>
    <mergeCell ref="A95:F95"/>
    <mergeCell ref="A97:H97"/>
    <mergeCell ref="A1:E1"/>
    <mergeCell ref="A2:I2"/>
    <mergeCell ref="A5:AY5"/>
    <mergeCell ref="D8:F8"/>
    <mergeCell ref="I8:L8"/>
    <mergeCell ref="I9:L9"/>
    <mergeCell ref="B11:E11"/>
  </mergeCells>
  <printOptions horizontalCentered="1"/>
  <pageMargins left="0" right="0" top="0.7875" bottom="0.6208333333333333" header="0.5118055555555555" footer="0.5118055555555555"/>
  <pageSetup cellComments="atEnd" horizontalDpi="600" verticalDpi="600" orientation="landscape" paperSize="9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M34"/>
  <sheetViews>
    <sheetView zoomScalePageLayoutView="0" workbookViewId="0" topLeftCell="A1">
      <selection activeCell="AR24" sqref="AR24"/>
    </sheetView>
  </sheetViews>
  <sheetFormatPr defaultColWidth="10.875" defaultRowHeight="15.75"/>
  <cols>
    <col min="1" max="1" width="31.125" style="13" customWidth="1"/>
    <col min="2" max="2" width="4.125" style="13" customWidth="1"/>
    <col min="3" max="4" width="2.625" style="13" customWidth="1"/>
    <col min="5" max="5" width="8.00390625" style="13" customWidth="1"/>
    <col min="6" max="7" width="2.625" style="13" customWidth="1"/>
    <col min="8" max="8" width="8.00390625" style="13" customWidth="1"/>
    <col min="9" max="10" width="2.625" style="13" customWidth="1"/>
    <col min="11" max="11" width="8.00390625" style="13" customWidth="1"/>
    <col min="12" max="13" width="2.625" style="13" customWidth="1"/>
    <col min="14" max="14" width="8.00390625" style="13" customWidth="1"/>
    <col min="15" max="16" width="2.625" style="13" customWidth="1"/>
    <col min="17" max="17" width="8.00390625" style="13" customWidth="1"/>
    <col min="18" max="19" width="2.625" style="13" customWidth="1"/>
    <col min="20" max="20" width="8.00390625" style="13" customWidth="1"/>
    <col min="21" max="22" width="2.625" style="13" customWidth="1"/>
    <col min="23" max="23" width="8.00390625" style="13" customWidth="1"/>
    <col min="24" max="25" width="2.625" style="13" customWidth="1"/>
    <col min="26" max="26" width="8.00390625" style="13" customWidth="1"/>
    <col min="27" max="28" width="2.625" style="13" customWidth="1"/>
    <col min="29" max="29" width="8.00390625" style="13" customWidth="1"/>
    <col min="30" max="31" width="2.625" style="13" customWidth="1"/>
    <col min="32" max="32" width="8.00390625" style="13" customWidth="1"/>
    <col min="33" max="34" width="2.625" style="13" customWidth="1"/>
    <col min="35" max="35" width="8.00390625" style="13" customWidth="1"/>
    <col min="36" max="37" width="2.625" style="13" customWidth="1"/>
    <col min="38" max="38" width="8.00390625" style="13" customWidth="1"/>
    <col min="39" max="39" width="11.00390625" style="13" customWidth="1"/>
    <col min="40" max="16384" width="10.875" style="15" customWidth="1"/>
  </cols>
  <sheetData>
    <row r="1" ht="15"/>
    <row r="2" ht="15"/>
    <row r="3" spans="1:10" ht="15">
      <c r="A3" s="200" t="s">
        <v>3</v>
      </c>
      <c r="B3" s="200"/>
      <c r="C3" s="200"/>
      <c r="D3" s="200"/>
      <c r="E3" s="200"/>
      <c r="F3" s="16"/>
      <c r="G3" s="18"/>
      <c r="H3" s="18"/>
      <c r="I3" s="18"/>
      <c r="J3" s="18"/>
    </row>
    <row r="4" spans="1:10" ht="15">
      <c r="A4" s="218"/>
      <c r="B4" s="218"/>
      <c r="C4" s="218"/>
      <c r="D4" s="218"/>
      <c r="E4" s="218"/>
      <c r="F4" s="218"/>
      <c r="G4" s="218"/>
      <c r="H4" s="218"/>
      <c r="I4" s="16"/>
      <c r="J4" s="18"/>
    </row>
    <row r="5" ht="15"/>
    <row r="6" ht="15"/>
    <row r="7" ht="15"/>
    <row r="8" spans="1:39" ht="15">
      <c r="A8" s="201" t="s">
        <v>90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</row>
    <row r="9" spans="1:39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ht="15">
      <c r="A10" s="73" t="s">
        <v>4</v>
      </c>
      <c r="B10" s="74"/>
      <c r="C10" s="185"/>
      <c r="D10" s="185"/>
      <c r="E10" s="186" t="s">
        <v>5</v>
      </c>
      <c r="F10" s="186"/>
      <c r="G10" s="219" t="s">
        <v>29</v>
      </c>
      <c r="H10" s="219"/>
      <c r="I10" s="75"/>
      <c r="J10" s="220" t="s">
        <v>30</v>
      </c>
      <c r="K10" s="220"/>
      <c r="L10" s="76"/>
      <c r="M10" s="77" t="s">
        <v>31</v>
      </c>
      <c r="N10" s="78">
        <v>311.2</v>
      </c>
      <c r="O10" s="34"/>
      <c r="P10" s="26"/>
      <c r="Q10" s="26"/>
      <c r="R10" s="26"/>
      <c r="S10" s="31"/>
      <c r="T10" s="32"/>
      <c r="U10" s="32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ht="15">
      <c r="A11" s="83">
        <f>'CF'!A9</f>
        <v>1303.45</v>
      </c>
      <c r="B11" s="84"/>
      <c r="C11" s="84"/>
      <c r="D11" s="84"/>
      <c r="E11" s="84"/>
      <c r="F11" s="93"/>
      <c r="G11" s="221" t="s">
        <v>32</v>
      </c>
      <c r="H11" s="222"/>
      <c r="I11" s="94"/>
      <c r="J11" s="223">
        <v>237.88</v>
      </c>
      <c r="K11" s="224"/>
      <c r="L11" s="86"/>
      <c r="M11" s="85"/>
      <c r="N11" s="85"/>
      <c r="O11" s="61"/>
      <c r="P11" s="31"/>
      <c r="Q11" s="26"/>
      <c r="R11" s="26"/>
      <c r="S11" s="26"/>
      <c r="T11" s="32"/>
      <c r="U11" s="3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15">
      <c r="A12" s="26"/>
      <c r="B12" s="25"/>
      <c r="C12" s="25"/>
      <c r="D12" s="25"/>
      <c r="E12" s="25"/>
      <c r="F12" s="25"/>
      <c r="G12" s="62"/>
      <c r="H12" s="62"/>
      <c r="I12" s="62"/>
      <c r="J12" s="25"/>
      <c r="K12" s="26"/>
      <c r="L12" s="26"/>
      <c r="M12" s="26"/>
      <c r="N12" s="26"/>
      <c r="O12" s="26"/>
      <c r="P12" s="31"/>
      <c r="Q12" s="26"/>
      <c r="R12" s="26"/>
      <c r="S12" s="26"/>
      <c r="T12" s="32"/>
      <c r="U12" s="3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ht="15">
      <c r="A13" s="26"/>
      <c r="B13" s="25"/>
      <c r="C13" s="25"/>
      <c r="D13" s="205">
        <v>31</v>
      </c>
      <c r="E13" s="205"/>
      <c r="F13" s="30"/>
      <c r="G13" s="205">
        <v>29</v>
      </c>
      <c r="H13" s="205"/>
      <c r="I13" s="30"/>
      <c r="J13" s="205">
        <v>31</v>
      </c>
      <c r="K13" s="205"/>
      <c r="L13" s="30"/>
      <c r="M13" s="205">
        <v>30</v>
      </c>
      <c r="N13" s="205"/>
      <c r="O13" s="30"/>
      <c r="P13" s="205">
        <v>31</v>
      </c>
      <c r="Q13" s="205"/>
      <c r="R13" s="30"/>
      <c r="S13" s="205">
        <v>30</v>
      </c>
      <c r="T13" s="205"/>
      <c r="U13" s="30"/>
      <c r="V13" s="205">
        <v>31</v>
      </c>
      <c r="W13" s="205"/>
      <c r="X13" s="30"/>
      <c r="Y13" s="205">
        <v>31</v>
      </c>
      <c r="Z13" s="205"/>
      <c r="AA13" s="30"/>
      <c r="AB13" s="205">
        <v>30</v>
      </c>
      <c r="AC13" s="205"/>
      <c r="AD13" s="30"/>
      <c r="AE13" s="205">
        <v>31</v>
      </c>
      <c r="AF13" s="205"/>
      <c r="AG13" s="30"/>
      <c r="AH13" s="205">
        <v>30</v>
      </c>
      <c r="AI13" s="205"/>
      <c r="AJ13" s="30"/>
      <c r="AK13" s="205">
        <v>31</v>
      </c>
      <c r="AL13" s="205"/>
      <c r="AM13" s="25"/>
    </row>
    <row r="14" spans="1:39" s="17" customFormat="1" ht="15">
      <c r="A14" s="33"/>
      <c r="B14" s="33"/>
      <c r="C14" s="33"/>
      <c r="D14" s="205" t="s">
        <v>8</v>
      </c>
      <c r="E14" s="205"/>
      <c r="F14" s="30"/>
      <c r="G14" s="205" t="s">
        <v>9</v>
      </c>
      <c r="H14" s="205"/>
      <c r="I14" s="30"/>
      <c r="J14" s="205" t="s">
        <v>10</v>
      </c>
      <c r="K14" s="205"/>
      <c r="L14" s="30"/>
      <c r="M14" s="205" t="s">
        <v>11</v>
      </c>
      <c r="N14" s="205"/>
      <c r="O14" s="30"/>
      <c r="P14" s="205" t="s">
        <v>12</v>
      </c>
      <c r="Q14" s="205"/>
      <c r="R14" s="30"/>
      <c r="S14" s="205" t="s">
        <v>13</v>
      </c>
      <c r="T14" s="205"/>
      <c r="U14" s="30"/>
      <c r="V14" s="205" t="s">
        <v>14</v>
      </c>
      <c r="W14" s="205"/>
      <c r="X14" s="30"/>
      <c r="Y14" s="205" t="s">
        <v>15</v>
      </c>
      <c r="Z14" s="205"/>
      <c r="AA14" s="30"/>
      <c r="AB14" s="205" t="s">
        <v>16</v>
      </c>
      <c r="AC14" s="205"/>
      <c r="AD14" s="30"/>
      <c r="AE14" s="205" t="s">
        <v>17</v>
      </c>
      <c r="AF14" s="205"/>
      <c r="AG14" s="30"/>
      <c r="AH14" s="205" t="s">
        <v>18</v>
      </c>
      <c r="AI14" s="205"/>
      <c r="AJ14" s="30"/>
      <c r="AK14" s="205" t="s">
        <v>19</v>
      </c>
      <c r="AL14" s="205"/>
      <c r="AM14" s="33"/>
    </row>
    <row r="15" spans="1:39" s="17" customFormat="1" ht="15">
      <c r="A15" s="178" t="s">
        <v>76</v>
      </c>
      <c r="B15" s="30"/>
      <c r="C15" s="37" t="s">
        <v>22</v>
      </c>
      <c r="D15" s="37" t="s">
        <v>23</v>
      </c>
      <c r="E15" s="30" t="s">
        <v>33</v>
      </c>
      <c r="F15" s="37" t="s">
        <v>22</v>
      </c>
      <c r="G15" s="37" t="s">
        <v>23</v>
      </c>
      <c r="H15" s="30" t="s">
        <v>33</v>
      </c>
      <c r="I15" s="37" t="s">
        <v>22</v>
      </c>
      <c r="J15" s="37" t="s">
        <v>23</v>
      </c>
      <c r="K15" s="30" t="s">
        <v>33</v>
      </c>
      <c r="L15" s="37" t="s">
        <v>22</v>
      </c>
      <c r="M15" s="37" t="s">
        <v>23</v>
      </c>
      <c r="N15" s="30" t="s">
        <v>33</v>
      </c>
      <c r="O15" s="37" t="s">
        <v>22</v>
      </c>
      <c r="P15" s="37" t="s">
        <v>23</v>
      </c>
      <c r="Q15" s="30" t="s">
        <v>33</v>
      </c>
      <c r="R15" s="37" t="s">
        <v>22</v>
      </c>
      <c r="S15" s="37" t="s">
        <v>23</v>
      </c>
      <c r="T15" s="30" t="s">
        <v>33</v>
      </c>
      <c r="U15" s="37" t="s">
        <v>22</v>
      </c>
      <c r="V15" s="37" t="s">
        <v>23</v>
      </c>
      <c r="W15" s="30" t="s">
        <v>33</v>
      </c>
      <c r="X15" s="37" t="s">
        <v>22</v>
      </c>
      <c r="Y15" s="37" t="s">
        <v>23</v>
      </c>
      <c r="Z15" s="30" t="s">
        <v>33</v>
      </c>
      <c r="AA15" s="37" t="s">
        <v>22</v>
      </c>
      <c r="AB15" s="37" t="s">
        <v>23</v>
      </c>
      <c r="AC15" s="30" t="s">
        <v>33</v>
      </c>
      <c r="AD15" s="37" t="s">
        <v>22</v>
      </c>
      <c r="AE15" s="37" t="s">
        <v>23</v>
      </c>
      <c r="AF15" s="30" t="s">
        <v>33</v>
      </c>
      <c r="AG15" s="37" t="s">
        <v>22</v>
      </c>
      <c r="AH15" s="37" t="s">
        <v>23</v>
      </c>
      <c r="AI15" s="30" t="s">
        <v>33</v>
      </c>
      <c r="AJ15" s="37" t="s">
        <v>22</v>
      </c>
      <c r="AK15" s="37" t="s">
        <v>23</v>
      </c>
      <c r="AL15" s="30" t="s">
        <v>33</v>
      </c>
      <c r="AM15" s="35" t="s">
        <v>20</v>
      </c>
    </row>
    <row r="16" spans="1:39" ht="24.75" customHeight="1">
      <c r="A16" s="36" t="s">
        <v>4</v>
      </c>
      <c r="B16" s="29"/>
      <c r="C16" s="29"/>
      <c r="D16" s="29"/>
      <c r="E16" s="45">
        <f>$A$11-((0.9*($A$11*C16/$D$13)+($A$11*D16/$D$13)))</f>
        <v>1303.45</v>
      </c>
      <c r="F16" s="63"/>
      <c r="G16" s="29"/>
      <c r="H16" s="45">
        <f>$A$11-((0.9*($A$11*F16/$G$13)+($A$11*G16/$G$13)))</f>
        <v>1303.45</v>
      </c>
      <c r="I16" s="63"/>
      <c r="J16" s="64"/>
      <c r="K16" s="45">
        <f>$A$11-((0.9*($A$11*I16/$J$13)+($A$11*J16/$J$13)))</f>
        <v>1303.45</v>
      </c>
      <c r="L16" s="63"/>
      <c r="M16" s="29"/>
      <c r="N16" s="45">
        <f>$A$11-((0.9*($A$11*L16/$M$13)+($A$11*M16/$M$13)))</f>
        <v>1303.45</v>
      </c>
      <c r="O16" s="63"/>
      <c r="P16" s="29"/>
      <c r="Q16" s="45">
        <f>$A$11-((0.9*($A$11*O16/$P$13)+($A$11*P16/$P$13)))</f>
        <v>1303.45</v>
      </c>
      <c r="R16" s="63"/>
      <c r="S16" s="29"/>
      <c r="T16" s="45">
        <f>$A$11-((0.9*($A$11*R16/$S$13)+($A$11*S16/$S$13)))</f>
        <v>1303.45</v>
      </c>
      <c r="U16" s="63"/>
      <c r="V16" s="29"/>
      <c r="W16" s="45">
        <f>$A$11-((0.9*($A$11*U16/$V$13)+($A$11*V16/$V$13)))</f>
        <v>1303.45</v>
      </c>
      <c r="X16" s="63"/>
      <c r="Y16" s="29"/>
      <c r="Z16" s="45">
        <f>$A$11-((0.9*($A$11*X16/$Y$13)+($A$11*Y16/$Y$13)))</f>
        <v>1303.45</v>
      </c>
      <c r="AA16" s="63"/>
      <c r="AB16" s="29"/>
      <c r="AC16" s="45">
        <f>$A$11-((0.9*($A$11*AA16/$AB$13)+($A$11*AB16/$AB13)))</f>
        <v>1303.45</v>
      </c>
      <c r="AD16" s="63"/>
      <c r="AE16" s="29"/>
      <c r="AF16" s="45">
        <f>$A$11-((0.9*($A$11*AD16/$AE$13)+($A$11*AE16/$AE$13)))</f>
        <v>1303.45</v>
      </c>
      <c r="AG16" s="63"/>
      <c r="AH16" s="29"/>
      <c r="AI16" s="45">
        <f>$A$11-((0.9*($A$11*AG16/$AH$13)+($A$11*AH16/$AH$13)))</f>
        <v>1303.45</v>
      </c>
      <c r="AJ16" s="63"/>
      <c r="AK16" s="29"/>
      <c r="AL16" s="45">
        <f>$A$11-((0.9*($A$11*AJ16/$AK$13)+($A$11*AK16/$AK$13)))</f>
        <v>1303.45</v>
      </c>
      <c r="AM16" s="45">
        <f>E16+H16+K16+N16+Q16+T16+W16+Z16+AC16+AF16+AI16+AL16</f>
        <v>15641.400000000003</v>
      </c>
    </row>
    <row r="17" spans="1:39" ht="24.75" customHeight="1">
      <c r="A17" s="36" t="s">
        <v>34</v>
      </c>
      <c r="B17" s="187"/>
      <c r="C17" s="29"/>
      <c r="D17" s="65"/>
      <c r="E17" s="66"/>
      <c r="F17" s="66"/>
      <c r="G17" s="67"/>
      <c r="H17" s="66"/>
      <c r="I17" s="66"/>
      <c r="J17" s="67"/>
      <c r="K17" s="66"/>
      <c r="L17" s="66"/>
      <c r="M17" s="67"/>
      <c r="N17" s="66"/>
      <c r="O17" s="66"/>
      <c r="P17" s="67"/>
      <c r="Q17" s="66"/>
      <c r="R17" s="66"/>
      <c r="S17" s="67"/>
      <c r="T17" s="66"/>
      <c r="U17" s="66"/>
      <c r="V17" s="67"/>
      <c r="W17" s="66"/>
      <c r="X17" s="66"/>
      <c r="Y17" s="67"/>
      <c r="Z17" s="66"/>
      <c r="AA17" s="66"/>
      <c r="AB17" s="67"/>
      <c r="AC17" s="66"/>
      <c r="AD17" s="66"/>
      <c r="AE17" s="67"/>
      <c r="AF17" s="66"/>
      <c r="AG17" s="66"/>
      <c r="AH17" s="67"/>
      <c r="AI17" s="66"/>
      <c r="AJ17" s="66"/>
      <c r="AK17" s="67"/>
      <c r="AL17" s="66"/>
      <c r="AM17" s="68"/>
    </row>
    <row r="18" spans="1:39" ht="24.75" customHeight="1">
      <c r="A18" s="36" t="s">
        <v>35</v>
      </c>
      <c r="B18" s="29"/>
      <c r="C18" s="29"/>
      <c r="D18" s="225">
        <v>0</v>
      </c>
      <c r="E18" s="225"/>
      <c r="F18" s="35"/>
      <c r="G18" s="225">
        <v>0</v>
      </c>
      <c r="H18" s="225"/>
      <c r="I18" s="35"/>
      <c r="J18" s="225">
        <v>0</v>
      </c>
      <c r="K18" s="225"/>
      <c r="L18" s="35"/>
      <c r="M18" s="225">
        <v>0</v>
      </c>
      <c r="N18" s="225"/>
      <c r="O18" s="35"/>
      <c r="P18" s="225">
        <v>0</v>
      </c>
      <c r="Q18" s="225"/>
      <c r="R18" s="35"/>
      <c r="S18" s="225">
        <v>0</v>
      </c>
      <c r="T18" s="225"/>
      <c r="U18" s="35"/>
      <c r="V18" s="225">
        <v>0</v>
      </c>
      <c r="W18" s="225"/>
      <c r="X18" s="35"/>
      <c r="Y18" s="225">
        <v>0</v>
      </c>
      <c r="Z18" s="225"/>
      <c r="AA18" s="35"/>
      <c r="AB18" s="225">
        <v>0</v>
      </c>
      <c r="AC18" s="225"/>
      <c r="AD18" s="35"/>
      <c r="AE18" s="225">
        <v>0</v>
      </c>
      <c r="AF18" s="225"/>
      <c r="AG18" s="35"/>
      <c r="AH18" s="225">
        <v>0</v>
      </c>
      <c r="AI18" s="225"/>
      <c r="AJ18" s="35"/>
      <c r="AK18" s="226">
        <v>0</v>
      </c>
      <c r="AL18" s="226"/>
      <c r="AM18" s="69"/>
    </row>
    <row r="19" spans="1:39" ht="24.75" customHeight="1">
      <c r="A19" s="36" t="s">
        <v>36</v>
      </c>
      <c r="B19" s="29"/>
      <c r="C19" s="29"/>
      <c r="D19" s="225">
        <v>0</v>
      </c>
      <c r="E19" s="225"/>
      <c r="F19" s="35"/>
      <c r="G19" s="225">
        <v>0</v>
      </c>
      <c r="H19" s="225"/>
      <c r="I19" s="35"/>
      <c r="J19" s="225">
        <v>0</v>
      </c>
      <c r="K19" s="225"/>
      <c r="L19" s="35"/>
      <c r="M19" s="225">
        <v>0</v>
      </c>
      <c r="N19" s="225"/>
      <c r="O19" s="35"/>
      <c r="P19" s="225">
        <v>0</v>
      </c>
      <c r="Q19" s="225"/>
      <c r="R19" s="35"/>
      <c r="S19" s="225">
        <v>0</v>
      </c>
      <c r="T19" s="225"/>
      <c r="U19" s="35"/>
      <c r="V19" s="225">
        <v>0</v>
      </c>
      <c r="W19" s="225"/>
      <c r="X19" s="35"/>
      <c r="Y19" s="225">
        <v>0</v>
      </c>
      <c r="Z19" s="225"/>
      <c r="AA19" s="35"/>
      <c r="AB19" s="225">
        <v>0</v>
      </c>
      <c r="AC19" s="225"/>
      <c r="AD19" s="35"/>
      <c r="AE19" s="225">
        <v>0</v>
      </c>
      <c r="AF19" s="225"/>
      <c r="AG19" s="35"/>
      <c r="AH19" s="225">
        <v>0</v>
      </c>
      <c r="AI19" s="225"/>
      <c r="AJ19" s="35"/>
      <c r="AK19" s="226">
        <v>0</v>
      </c>
      <c r="AL19" s="226"/>
      <c r="AM19" s="69"/>
    </row>
    <row r="20" spans="1:39" ht="24.75" customHeight="1">
      <c r="A20" s="36" t="s">
        <v>38</v>
      </c>
      <c r="B20" s="29"/>
      <c r="C20" s="29"/>
      <c r="D20" s="225">
        <v>0</v>
      </c>
      <c r="E20" s="225"/>
      <c r="F20" s="35"/>
      <c r="G20" s="225">
        <f>D20</f>
        <v>0</v>
      </c>
      <c r="H20" s="225"/>
      <c r="I20" s="35"/>
      <c r="J20" s="225">
        <f>G20</f>
        <v>0</v>
      </c>
      <c r="K20" s="225"/>
      <c r="L20" s="35"/>
      <c r="M20" s="225">
        <f>J20</f>
        <v>0</v>
      </c>
      <c r="N20" s="225"/>
      <c r="O20" s="35"/>
      <c r="P20" s="225">
        <f>M20</f>
        <v>0</v>
      </c>
      <c r="Q20" s="225"/>
      <c r="R20" s="35"/>
      <c r="S20" s="225">
        <f>P20</f>
        <v>0</v>
      </c>
      <c r="T20" s="225"/>
      <c r="U20" s="35"/>
      <c r="V20" s="225">
        <f>S20</f>
        <v>0</v>
      </c>
      <c r="W20" s="225"/>
      <c r="X20" s="35"/>
      <c r="Y20" s="225">
        <f>V20</f>
        <v>0</v>
      </c>
      <c r="Z20" s="225"/>
      <c r="AA20" s="35"/>
      <c r="AB20" s="225">
        <f>Y20</f>
        <v>0</v>
      </c>
      <c r="AC20" s="225"/>
      <c r="AD20" s="35"/>
      <c r="AE20" s="225">
        <f>AB20</f>
        <v>0</v>
      </c>
      <c r="AF20" s="225"/>
      <c r="AG20" s="35"/>
      <c r="AH20" s="225">
        <f>AE20</f>
        <v>0</v>
      </c>
      <c r="AI20" s="225"/>
      <c r="AJ20" s="35"/>
      <c r="AK20" s="226">
        <f>AH20</f>
        <v>0</v>
      </c>
      <c r="AL20" s="226"/>
      <c r="AM20" s="69"/>
    </row>
    <row r="21" spans="1:39" ht="24.75" customHeight="1">
      <c r="A21" s="36" t="s">
        <v>39</v>
      </c>
      <c r="B21" s="29"/>
      <c r="C21" s="29"/>
      <c r="D21" s="225">
        <v>0</v>
      </c>
      <c r="E21" s="225"/>
      <c r="F21" s="35"/>
      <c r="G21" s="225">
        <f>D21</f>
        <v>0</v>
      </c>
      <c r="H21" s="225"/>
      <c r="I21" s="35"/>
      <c r="J21" s="225">
        <f>G21</f>
        <v>0</v>
      </c>
      <c r="K21" s="225"/>
      <c r="L21" s="35"/>
      <c r="M21" s="225">
        <f>J21</f>
        <v>0</v>
      </c>
      <c r="N21" s="225"/>
      <c r="O21" s="35"/>
      <c r="P21" s="225">
        <f>M21</f>
        <v>0</v>
      </c>
      <c r="Q21" s="225"/>
      <c r="R21" s="35"/>
      <c r="S21" s="225">
        <f>P21</f>
        <v>0</v>
      </c>
      <c r="T21" s="225"/>
      <c r="U21" s="35"/>
      <c r="V21" s="225">
        <f>S21</f>
        <v>0</v>
      </c>
      <c r="W21" s="225"/>
      <c r="X21" s="35"/>
      <c r="Y21" s="225">
        <f>V21</f>
        <v>0</v>
      </c>
      <c r="Z21" s="225"/>
      <c r="AA21" s="35"/>
      <c r="AB21" s="225">
        <f>Y21</f>
        <v>0</v>
      </c>
      <c r="AC21" s="225"/>
      <c r="AD21" s="35"/>
      <c r="AE21" s="225">
        <f>AB21</f>
        <v>0</v>
      </c>
      <c r="AF21" s="225"/>
      <c r="AG21" s="35"/>
      <c r="AH21" s="225">
        <f>AE21</f>
        <v>0</v>
      </c>
      <c r="AI21" s="225"/>
      <c r="AJ21" s="35"/>
      <c r="AK21" s="226">
        <f>AH21</f>
        <v>0</v>
      </c>
      <c r="AL21" s="226"/>
      <c r="AM21" s="69"/>
    </row>
    <row r="22" spans="1:39" ht="24.75" customHeight="1">
      <c r="A22" s="36" t="s">
        <v>40</v>
      </c>
      <c r="B22" s="29"/>
      <c r="C22" s="29"/>
      <c r="D22" s="225">
        <f>SUM(D18:D21)</f>
        <v>0</v>
      </c>
      <c r="E22" s="225"/>
      <c r="F22" s="35"/>
      <c r="G22" s="225">
        <f>SUM(G18:G21)</f>
        <v>0</v>
      </c>
      <c r="H22" s="225"/>
      <c r="I22" s="35"/>
      <c r="J22" s="225">
        <f>SUM(J18:J21)</f>
        <v>0</v>
      </c>
      <c r="K22" s="225"/>
      <c r="L22" s="35"/>
      <c r="M22" s="225">
        <f>SUM(M18:M21)</f>
        <v>0</v>
      </c>
      <c r="N22" s="225"/>
      <c r="O22" s="35"/>
      <c r="P22" s="225">
        <f>SUM(P18:P21)</f>
        <v>0</v>
      </c>
      <c r="Q22" s="225"/>
      <c r="R22" s="35"/>
      <c r="S22" s="225">
        <f>SUM(S18:S21)</f>
        <v>0</v>
      </c>
      <c r="T22" s="225"/>
      <c r="U22" s="35"/>
      <c r="V22" s="225">
        <f>SUM(V18:V21)</f>
        <v>0</v>
      </c>
      <c r="W22" s="225"/>
      <c r="X22" s="35"/>
      <c r="Y22" s="225">
        <f>SUM(Y18:Y21)</f>
        <v>0</v>
      </c>
      <c r="Z22" s="225"/>
      <c r="AA22" s="35"/>
      <c r="AB22" s="225">
        <f>SUM(AB18:AB21)</f>
        <v>0</v>
      </c>
      <c r="AC22" s="225"/>
      <c r="AD22" s="35"/>
      <c r="AE22" s="225">
        <f>SUM(AE18:AE21)</f>
        <v>0</v>
      </c>
      <c r="AF22" s="225"/>
      <c r="AG22" s="35"/>
      <c r="AH22" s="225">
        <f>SUM(AH18:AH21)</f>
        <v>0</v>
      </c>
      <c r="AI22" s="225"/>
      <c r="AJ22" s="35"/>
      <c r="AK22" s="226">
        <f>SUM(AK18:AK21)</f>
        <v>0</v>
      </c>
      <c r="AL22" s="226"/>
      <c r="AM22" s="69"/>
    </row>
    <row r="23" spans="1:39" ht="24.75" customHeight="1">
      <c r="A23" s="36" t="s">
        <v>41</v>
      </c>
      <c r="B23" s="29"/>
      <c r="C23" s="29"/>
      <c r="D23" s="225">
        <f>IF($B$17=1,IF(D18/3&lt;$N$10,$N$10,D18/3),0)</f>
        <v>0</v>
      </c>
      <c r="E23" s="225"/>
      <c r="F23" s="35"/>
      <c r="G23" s="225">
        <f>IF($B$17=1,IF(G18/3&lt;$N$10,$N$10,G18/3),0)</f>
        <v>0</v>
      </c>
      <c r="H23" s="225"/>
      <c r="I23" s="35"/>
      <c r="J23" s="225">
        <f>IF($B$17=1,IF(J18/3&lt;$N$10,$N$10,J18/3),0)</f>
        <v>0</v>
      </c>
      <c r="K23" s="225"/>
      <c r="L23" s="35"/>
      <c r="M23" s="225">
        <f>IF($B$17=1,IF(M18/3&lt;$N$10,$N$10,M18/3),0)</f>
        <v>0</v>
      </c>
      <c r="N23" s="225"/>
      <c r="O23" s="35"/>
      <c r="P23" s="225">
        <f>IF($B$17=1,IF(P18/3&lt;$N$10,$N$10,P18/3),0)</f>
        <v>0</v>
      </c>
      <c r="Q23" s="225"/>
      <c r="R23" s="35"/>
      <c r="S23" s="225">
        <f>IF($B$17=1,IF(S18/3&lt;$N$10,$N$10,S18/3),0)</f>
        <v>0</v>
      </c>
      <c r="T23" s="225"/>
      <c r="U23" s="35"/>
      <c r="V23" s="225">
        <f>IF($B$17=1,IF(V18/3&lt;$N$10,$N$10,V18/3),0)</f>
        <v>0</v>
      </c>
      <c r="W23" s="225"/>
      <c r="X23" s="35"/>
      <c r="Y23" s="225">
        <f>IF($B$17=1,IF(Y18/3&lt;$N$10,$N$10,Y18/3),0)</f>
        <v>0</v>
      </c>
      <c r="Z23" s="225"/>
      <c r="AA23" s="35"/>
      <c r="AB23" s="225">
        <f>IF($B$17=1,IF(AB18/3&lt;$N$10,$N$10,AB18/3),0)</f>
        <v>0</v>
      </c>
      <c r="AC23" s="225"/>
      <c r="AD23" s="35"/>
      <c r="AE23" s="225">
        <f>IF($B$17=1,IF(AE18/3&lt;$N$10,$N$10,AE18/3),0)</f>
        <v>0</v>
      </c>
      <c r="AF23" s="225"/>
      <c r="AG23" s="35"/>
      <c r="AH23" s="225">
        <f>IF($B$17=1,IF(AH18/3&lt;$N$10,$N$10,AH18/3),0)</f>
        <v>0</v>
      </c>
      <c r="AI23" s="225"/>
      <c r="AJ23" s="35"/>
      <c r="AK23" s="225">
        <f>IF($B$17=1,IF(AK18/3&lt;$N$10,$N$10,AK18/3),0)</f>
        <v>0</v>
      </c>
      <c r="AL23" s="225"/>
      <c r="AM23" s="69"/>
    </row>
    <row r="24" spans="1:39" ht="24.75" customHeight="1">
      <c r="A24" s="36" t="s">
        <v>42</v>
      </c>
      <c r="B24" s="29"/>
      <c r="C24" s="29"/>
      <c r="D24" s="225">
        <f>IF($B$17=2,$J$11,0)</f>
        <v>0</v>
      </c>
      <c r="E24" s="225"/>
      <c r="F24" s="35"/>
      <c r="G24" s="225">
        <f>IF($B$17=2,$J$11,0)</f>
        <v>0</v>
      </c>
      <c r="H24" s="225"/>
      <c r="I24" s="35"/>
      <c r="J24" s="225">
        <f>IF($B$17=2,$J$11,0)</f>
        <v>0</v>
      </c>
      <c r="K24" s="225"/>
      <c r="L24" s="35"/>
      <c r="M24" s="225">
        <f>IF($B$17=2,$J$11,0)</f>
        <v>0</v>
      </c>
      <c r="N24" s="225"/>
      <c r="O24" s="35"/>
      <c r="P24" s="225">
        <f>IF($B$17=2,$J$11,0)</f>
        <v>0</v>
      </c>
      <c r="Q24" s="225"/>
      <c r="R24" s="35"/>
      <c r="S24" s="225">
        <f>IF($B$17=2,$J$11,0)</f>
        <v>0</v>
      </c>
      <c r="T24" s="225"/>
      <c r="U24" s="35"/>
      <c r="V24" s="225">
        <f>IF($B$17=2,$J$11,0)</f>
        <v>0</v>
      </c>
      <c r="W24" s="225"/>
      <c r="X24" s="35"/>
      <c r="Y24" s="225">
        <f>IF($B$17=2,$J$11,0)</f>
        <v>0</v>
      </c>
      <c r="Z24" s="225"/>
      <c r="AA24" s="35"/>
      <c r="AB24" s="225">
        <f>IF($B$17=2,$J$11,0)</f>
        <v>0</v>
      </c>
      <c r="AC24" s="225"/>
      <c r="AD24" s="35"/>
      <c r="AE24" s="225">
        <f>IF($B$17=2,$J$11,0)</f>
        <v>0</v>
      </c>
      <c r="AF24" s="225"/>
      <c r="AG24" s="35"/>
      <c r="AH24" s="225">
        <f>IF($B$17=2,$J$11,0)</f>
        <v>0</v>
      </c>
      <c r="AI24" s="225"/>
      <c r="AJ24" s="35"/>
      <c r="AK24" s="225">
        <f>IF($B$17=2,$J$11,0)</f>
        <v>0</v>
      </c>
      <c r="AL24" s="225"/>
      <c r="AM24" s="69"/>
    </row>
    <row r="25" spans="1:39" ht="24.75" customHeight="1">
      <c r="A25" s="36" t="s">
        <v>43</v>
      </c>
      <c r="B25" s="29"/>
      <c r="C25" s="29"/>
      <c r="D25" s="225">
        <v>0</v>
      </c>
      <c r="E25" s="225"/>
      <c r="F25" s="35"/>
      <c r="G25" s="225">
        <f>D25</f>
        <v>0</v>
      </c>
      <c r="H25" s="225"/>
      <c r="I25" s="35"/>
      <c r="J25" s="225">
        <f>G25</f>
        <v>0</v>
      </c>
      <c r="K25" s="225"/>
      <c r="L25" s="35"/>
      <c r="M25" s="225">
        <f>J25</f>
        <v>0</v>
      </c>
      <c r="N25" s="225"/>
      <c r="O25" s="35"/>
      <c r="P25" s="225">
        <f>M25</f>
        <v>0</v>
      </c>
      <c r="Q25" s="225"/>
      <c r="R25" s="35"/>
      <c r="S25" s="225">
        <f>P25</f>
        <v>0</v>
      </c>
      <c r="T25" s="225"/>
      <c r="U25" s="35"/>
      <c r="V25" s="225">
        <f>S25</f>
        <v>0</v>
      </c>
      <c r="W25" s="225"/>
      <c r="X25" s="35"/>
      <c r="Y25" s="225">
        <f>V25</f>
        <v>0</v>
      </c>
      <c r="Z25" s="225"/>
      <c r="AA25" s="35"/>
      <c r="AB25" s="225">
        <f>Y25</f>
        <v>0</v>
      </c>
      <c r="AC25" s="225"/>
      <c r="AD25" s="35"/>
      <c r="AE25" s="225">
        <f>AB25</f>
        <v>0</v>
      </c>
      <c r="AF25" s="225"/>
      <c r="AG25" s="35"/>
      <c r="AH25" s="225">
        <f>AE25</f>
        <v>0</v>
      </c>
      <c r="AI25" s="225"/>
      <c r="AJ25" s="35"/>
      <c r="AK25" s="226">
        <f>AH25</f>
        <v>0</v>
      </c>
      <c r="AL25" s="226"/>
      <c r="AM25" s="69"/>
    </row>
    <row r="26" spans="1:39" ht="24.75" customHeight="1">
      <c r="A26" s="181" t="s">
        <v>44</v>
      </c>
      <c r="B26" s="29"/>
      <c r="C26" s="29"/>
      <c r="D26" s="225">
        <v>0</v>
      </c>
      <c r="E26" s="225"/>
      <c r="F26" s="35"/>
      <c r="G26" s="225">
        <v>0</v>
      </c>
      <c r="H26" s="225"/>
      <c r="I26" s="35"/>
      <c r="J26" s="227">
        <v>0</v>
      </c>
      <c r="K26" s="227"/>
      <c r="L26" s="35"/>
      <c r="M26" s="225">
        <v>0</v>
      </c>
      <c r="N26" s="225"/>
      <c r="O26" s="35"/>
      <c r="P26" s="225">
        <v>0</v>
      </c>
      <c r="Q26" s="225"/>
      <c r="R26" s="35"/>
      <c r="S26" s="227">
        <v>0</v>
      </c>
      <c r="T26" s="227"/>
      <c r="U26" s="35"/>
      <c r="V26" s="225">
        <v>0</v>
      </c>
      <c r="W26" s="225"/>
      <c r="X26" s="35"/>
      <c r="Y26" s="225">
        <v>0</v>
      </c>
      <c r="Z26" s="225"/>
      <c r="AA26" s="35"/>
      <c r="AB26" s="227">
        <v>0</v>
      </c>
      <c r="AC26" s="227"/>
      <c r="AD26" s="35"/>
      <c r="AE26" s="225">
        <v>0</v>
      </c>
      <c r="AF26" s="225"/>
      <c r="AG26" s="35"/>
      <c r="AH26" s="225">
        <v>0</v>
      </c>
      <c r="AI26" s="225"/>
      <c r="AJ26" s="35"/>
      <c r="AK26" s="228">
        <v>0</v>
      </c>
      <c r="AL26" s="228"/>
      <c r="AM26" s="69"/>
    </row>
    <row r="27" spans="1:39" ht="24.75" customHeight="1">
      <c r="A27" s="181" t="s">
        <v>45</v>
      </c>
      <c r="B27" s="29"/>
      <c r="C27" s="29"/>
      <c r="D27" s="225">
        <v>0</v>
      </c>
      <c r="E27" s="225"/>
      <c r="F27" s="35"/>
      <c r="G27" s="225">
        <v>0</v>
      </c>
      <c r="H27" s="225"/>
      <c r="I27" s="35"/>
      <c r="J27" s="225">
        <v>0</v>
      </c>
      <c r="K27" s="225"/>
      <c r="L27" s="35"/>
      <c r="M27" s="225">
        <v>0</v>
      </c>
      <c r="N27" s="225"/>
      <c r="O27" s="35"/>
      <c r="P27" s="225">
        <v>0</v>
      </c>
      <c r="Q27" s="225"/>
      <c r="R27" s="35"/>
      <c r="S27" s="225">
        <v>0</v>
      </c>
      <c r="T27" s="225"/>
      <c r="U27" s="35"/>
      <c r="V27" s="225">
        <v>0</v>
      </c>
      <c r="W27" s="225"/>
      <c r="X27" s="35"/>
      <c r="Y27" s="225">
        <v>0</v>
      </c>
      <c r="Z27" s="225"/>
      <c r="AA27" s="35"/>
      <c r="AB27" s="225">
        <v>0</v>
      </c>
      <c r="AC27" s="225"/>
      <c r="AD27" s="35"/>
      <c r="AE27" s="225">
        <v>0</v>
      </c>
      <c r="AF27" s="225"/>
      <c r="AG27" s="35"/>
      <c r="AH27" s="225">
        <v>0</v>
      </c>
      <c r="AI27" s="225"/>
      <c r="AJ27" s="35"/>
      <c r="AK27" s="228">
        <v>0</v>
      </c>
      <c r="AL27" s="228"/>
      <c r="AM27" s="69"/>
    </row>
    <row r="28" spans="1:39" ht="24.75" customHeight="1">
      <c r="A28" s="36" t="s">
        <v>46</v>
      </c>
      <c r="B28" s="29"/>
      <c r="C28" s="29"/>
      <c r="D28" s="225">
        <v>0</v>
      </c>
      <c r="E28" s="225"/>
      <c r="F28" s="35"/>
      <c r="G28" s="225">
        <v>0</v>
      </c>
      <c r="H28" s="225"/>
      <c r="I28" s="35"/>
      <c r="J28" s="225">
        <v>0</v>
      </c>
      <c r="K28" s="225"/>
      <c r="L28" s="35"/>
      <c r="M28" s="225">
        <v>0</v>
      </c>
      <c r="N28" s="225"/>
      <c r="O28" s="35"/>
      <c r="P28" s="225">
        <v>0</v>
      </c>
      <c r="Q28" s="225"/>
      <c r="R28" s="35"/>
      <c r="S28" s="225">
        <v>0</v>
      </c>
      <c r="T28" s="225"/>
      <c r="U28" s="35"/>
      <c r="V28" s="225">
        <v>0</v>
      </c>
      <c r="W28" s="225"/>
      <c r="X28" s="35"/>
      <c r="Y28" s="225">
        <v>0</v>
      </c>
      <c r="Z28" s="225"/>
      <c r="AA28" s="35"/>
      <c r="AB28" s="225">
        <v>0</v>
      </c>
      <c r="AC28" s="225"/>
      <c r="AD28" s="35"/>
      <c r="AE28" s="225">
        <v>0</v>
      </c>
      <c r="AF28" s="225"/>
      <c r="AG28" s="35"/>
      <c r="AH28" s="225">
        <v>0</v>
      </c>
      <c r="AI28" s="225"/>
      <c r="AJ28" s="35"/>
      <c r="AK28" s="226">
        <v>0</v>
      </c>
      <c r="AL28" s="226"/>
      <c r="AM28" s="69"/>
    </row>
    <row r="29" spans="1:39" ht="24.75" customHeight="1">
      <c r="A29" s="36" t="s">
        <v>47</v>
      </c>
      <c r="B29" s="29"/>
      <c r="C29" s="29"/>
      <c r="D29" s="225">
        <f>D22-D23-D24-D25-D26-D27-D28</f>
        <v>0</v>
      </c>
      <c r="E29" s="225"/>
      <c r="F29" s="35"/>
      <c r="G29" s="225">
        <f>G22-G23-G24-G25-G26-G27-G28</f>
        <v>0</v>
      </c>
      <c r="H29" s="225"/>
      <c r="I29" s="35"/>
      <c r="J29" s="225">
        <f>J22-J23-J24-J25-J26-J27-J28</f>
        <v>0</v>
      </c>
      <c r="K29" s="225"/>
      <c r="L29" s="35"/>
      <c r="M29" s="225">
        <f>M22-M23-M24-M25-M26-M27-M28</f>
        <v>0</v>
      </c>
      <c r="N29" s="225"/>
      <c r="O29" s="35"/>
      <c r="P29" s="225">
        <f>P22-P23-P24-P25-P26-P27-P28</f>
        <v>0</v>
      </c>
      <c r="Q29" s="225"/>
      <c r="R29" s="35"/>
      <c r="S29" s="225">
        <f>S22-S23-S24-S25-S26-S27-S28</f>
        <v>0</v>
      </c>
      <c r="T29" s="225"/>
      <c r="U29" s="35"/>
      <c r="V29" s="225">
        <f>V22-V23-V24-V25-V26-V27-V28</f>
        <v>0</v>
      </c>
      <c r="W29" s="225"/>
      <c r="X29" s="35"/>
      <c r="Y29" s="225">
        <f>Y22-Y23-Y24-Y25-Y26-Y27-Y28</f>
        <v>0</v>
      </c>
      <c r="Z29" s="225"/>
      <c r="AA29" s="35"/>
      <c r="AB29" s="225">
        <f>AB22-AB23-AB24-AB25-AB26-AB27-AB28</f>
        <v>0</v>
      </c>
      <c r="AC29" s="225"/>
      <c r="AD29" s="35"/>
      <c r="AE29" s="225">
        <f>AE22-AE23-AE24-AE25-AE26-AE27-AE28</f>
        <v>0</v>
      </c>
      <c r="AF29" s="225"/>
      <c r="AG29" s="35"/>
      <c r="AH29" s="225">
        <f>AH22-AH23-AH24-AH25-AH26-AH27-AH28</f>
        <v>0</v>
      </c>
      <c r="AI29" s="225"/>
      <c r="AJ29" s="35"/>
      <c r="AK29" s="225">
        <f>AK22-AK23-AK24-AK25-AK26-AK27-AK28</f>
        <v>0</v>
      </c>
      <c r="AL29" s="225"/>
      <c r="AM29" s="69"/>
    </row>
    <row r="30" spans="1:39" ht="24.75" customHeight="1">
      <c r="A30" s="70"/>
      <c r="B30" s="29"/>
      <c r="C30" s="29"/>
      <c r="D30" s="229"/>
      <c r="E30" s="229"/>
      <c r="F30" s="71"/>
      <c r="G30" s="229"/>
      <c r="H30" s="229"/>
      <c r="I30" s="71"/>
      <c r="J30" s="229"/>
      <c r="K30" s="229"/>
      <c r="L30" s="71"/>
      <c r="M30" s="229"/>
      <c r="N30" s="229"/>
      <c r="O30" s="71"/>
      <c r="P30" s="229"/>
      <c r="Q30" s="229"/>
      <c r="R30" s="71"/>
      <c r="S30" s="229"/>
      <c r="T30" s="229"/>
      <c r="U30" s="71"/>
      <c r="V30" s="229"/>
      <c r="W30" s="229"/>
      <c r="X30" s="71"/>
      <c r="Y30" s="229"/>
      <c r="Z30" s="229"/>
      <c r="AA30" s="71"/>
      <c r="AB30" s="229"/>
      <c r="AC30" s="229"/>
      <c r="AD30" s="71"/>
      <c r="AE30" s="229"/>
      <c r="AF30" s="229"/>
      <c r="AG30" s="71"/>
      <c r="AH30" s="229"/>
      <c r="AI30" s="229"/>
      <c r="AJ30" s="71"/>
      <c r="AK30" s="229"/>
      <c r="AL30" s="229"/>
      <c r="AM30" s="69"/>
    </row>
    <row r="31" spans="1:39" ht="24.75" customHeight="1">
      <c r="A31" s="36" t="s">
        <v>48</v>
      </c>
      <c r="B31" s="29"/>
      <c r="C31" s="29"/>
      <c r="D31" s="225">
        <f>IF(D29&lt;E16,D29,E16)</f>
        <v>0</v>
      </c>
      <c r="E31" s="225"/>
      <c r="F31" s="35"/>
      <c r="G31" s="225">
        <f>IF(G29&lt;H16,G29,H16)</f>
        <v>0</v>
      </c>
      <c r="H31" s="225"/>
      <c r="I31" s="35"/>
      <c r="J31" s="225">
        <f>IF(J29&lt;K16,J29,K16)</f>
        <v>0</v>
      </c>
      <c r="K31" s="225"/>
      <c r="L31" s="35"/>
      <c r="M31" s="225">
        <f>IF(M29&lt;N16,M29,N16)</f>
        <v>0</v>
      </c>
      <c r="N31" s="225"/>
      <c r="O31" s="35"/>
      <c r="P31" s="225">
        <f>IF(P29&lt;Q16,P29,Q16)</f>
        <v>0</v>
      </c>
      <c r="Q31" s="225"/>
      <c r="R31" s="35"/>
      <c r="S31" s="225">
        <f>IF(S29&lt;T16,S29,T16)</f>
        <v>0</v>
      </c>
      <c r="T31" s="225"/>
      <c r="U31" s="35"/>
      <c r="V31" s="225">
        <f>IF(V29&lt;W16,V29,W16)</f>
        <v>0</v>
      </c>
      <c r="W31" s="225"/>
      <c r="X31" s="35"/>
      <c r="Y31" s="225">
        <f>IF(Y29&lt;Z16,Y29,Z16)</f>
        <v>0</v>
      </c>
      <c r="Z31" s="225"/>
      <c r="AA31" s="35"/>
      <c r="AB31" s="225">
        <f>IF(AB29&lt;AC16,AB29,AC16)</f>
        <v>0</v>
      </c>
      <c r="AC31" s="225"/>
      <c r="AD31" s="35"/>
      <c r="AE31" s="225">
        <f>IF(AE29&lt;AF16,AE29,AF16)</f>
        <v>0</v>
      </c>
      <c r="AF31" s="225"/>
      <c r="AG31" s="35"/>
      <c r="AH31" s="225">
        <f>IF(AH29&lt;AI16,AH29,AI16)</f>
        <v>0</v>
      </c>
      <c r="AI31" s="225"/>
      <c r="AJ31" s="35"/>
      <c r="AK31" s="226">
        <f>IF(AK29&lt;AL16,AK29,AL16)</f>
        <v>0</v>
      </c>
      <c r="AL31" s="226"/>
      <c r="AM31" s="72">
        <f>SUM(D31:AL31)</f>
        <v>0</v>
      </c>
    </row>
    <row r="32" spans="1:39" ht="14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</sheetData>
  <sheetProtection selectLockedCells="1" selectUnlockedCells="1"/>
  <mergeCells count="199">
    <mergeCell ref="V31:W31"/>
    <mergeCell ref="Y31:Z31"/>
    <mergeCell ref="AB31:AC31"/>
    <mergeCell ref="AE31:AF31"/>
    <mergeCell ref="AH31:AI31"/>
    <mergeCell ref="AK31:AL31"/>
    <mergeCell ref="D31:E31"/>
    <mergeCell ref="G31:H31"/>
    <mergeCell ref="J31:K31"/>
    <mergeCell ref="M31:N31"/>
    <mergeCell ref="P31:Q31"/>
    <mergeCell ref="S31:T31"/>
    <mergeCell ref="V30:W30"/>
    <mergeCell ref="Y30:Z30"/>
    <mergeCell ref="AB30:AC30"/>
    <mergeCell ref="AE30:AF30"/>
    <mergeCell ref="AH30:AI30"/>
    <mergeCell ref="AK30:AL30"/>
    <mergeCell ref="D30:E30"/>
    <mergeCell ref="G30:H30"/>
    <mergeCell ref="J30:K30"/>
    <mergeCell ref="M30:N30"/>
    <mergeCell ref="P30:Q30"/>
    <mergeCell ref="S30:T30"/>
    <mergeCell ref="V29:W29"/>
    <mergeCell ref="Y29:Z29"/>
    <mergeCell ref="AB29:AC29"/>
    <mergeCell ref="AE29:AF29"/>
    <mergeCell ref="AH29:AI29"/>
    <mergeCell ref="AK29:AL29"/>
    <mergeCell ref="D29:E29"/>
    <mergeCell ref="G29:H29"/>
    <mergeCell ref="J29:K29"/>
    <mergeCell ref="M29:N29"/>
    <mergeCell ref="P29:Q29"/>
    <mergeCell ref="S29:T29"/>
    <mergeCell ref="V28:W28"/>
    <mergeCell ref="Y28:Z28"/>
    <mergeCell ref="AB28:AC28"/>
    <mergeCell ref="AE28:AF28"/>
    <mergeCell ref="AH28:AI28"/>
    <mergeCell ref="AK28:AL28"/>
    <mergeCell ref="D28:E28"/>
    <mergeCell ref="G28:H28"/>
    <mergeCell ref="J28:K28"/>
    <mergeCell ref="M28:N28"/>
    <mergeCell ref="P28:Q28"/>
    <mergeCell ref="S28:T28"/>
    <mergeCell ref="V27:W27"/>
    <mergeCell ref="Y27:Z27"/>
    <mergeCell ref="AB27:AC27"/>
    <mergeCell ref="AE27:AF27"/>
    <mergeCell ref="AH27:AI27"/>
    <mergeCell ref="AK27:AL27"/>
    <mergeCell ref="D27:E27"/>
    <mergeCell ref="G27:H27"/>
    <mergeCell ref="J27:K27"/>
    <mergeCell ref="M27:N27"/>
    <mergeCell ref="P27:Q27"/>
    <mergeCell ref="S27:T27"/>
    <mergeCell ref="V26:W26"/>
    <mergeCell ref="Y26:Z26"/>
    <mergeCell ref="AB26:AC26"/>
    <mergeCell ref="AE26:AF26"/>
    <mergeCell ref="AH26:AI26"/>
    <mergeCell ref="AK26:AL26"/>
    <mergeCell ref="D26:E26"/>
    <mergeCell ref="G26:H26"/>
    <mergeCell ref="J26:K26"/>
    <mergeCell ref="M26:N26"/>
    <mergeCell ref="P26:Q26"/>
    <mergeCell ref="S26:T26"/>
    <mergeCell ref="V25:W25"/>
    <mergeCell ref="Y25:Z25"/>
    <mergeCell ref="AB25:AC25"/>
    <mergeCell ref="AE25:AF25"/>
    <mergeCell ref="AH25:AI25"/>
    <mergeCell ref="AK25:AL25"/>
    <mergeCell ref="D25:E25"/>
    <mergeCell ref="G25:H25"/>
    <mergeCell ref="J25:K25"/>
    <mergeCell ref="M25:N25"/>
    <mergeCell ref="P25:Q25"/>
    <mergeCell ref="S25:T25"/>
    <mergeCell ref="V24:W24"/>
    <mergeCell ref="Y24:Z24"/>
    <mergeCell ref="AB24:AC24"/>
    <mergeCell ref="AE24:AF24"/>
    <mergeCell ref="AH24:AI24"/>
    <mergeCell ref="AK24:AL24"/>
    <mergeCell ref="D24:E24"/>
    <mergeCell ref="G24:H24"/>
    <mergeCell ref="J24:K24"/>
    <mergeCell ref="M24:N24"/>
    <mergeCell ref="P24:Q24"/>
    <mergeCell ref="S24:T24"/>
    <mergeCell ref="V23:W23"/>
    <mergeCell ref="Y23:Z23"/>
    <mergeCell ref="AB23:AC23"/>
    <mergeCell ref="AE23:AF23"/>
    <mergeCell ref="AH23:AI23"/>
    <mergeCell ref="AK23:AL23"/>
    <mergeCell ref="D23:E23"/>
    <mergeCell ref="G23:H23"/>
    <mergeCell ref="J23:K23"/>
    <mergeCell ref="M23:N23"/>
    <mergeCell ref="P23:Q23"/>
    <mergeCell ref="S23:T23"/>
    <mergeCell ref="V22:W22"/>
    <mergeCell ref="Y22:Z22"/>
    <mergeCell ref="AB22:AC22"/>
    <mergeCell ref="AE22:AF22"/>
    <mergeCell ref="AH22:AI22"/>
    <mergeCell ref="AK22:AL22"/>
    <mergeCell ref="D22:E22"/>
    <mergeCell ref="G22:H22"/>
    <mergeCell ref="J22:K22"/>
    <mergeCell ref="M22:N22"/>
    <mergeCell ref="P22:Q22"/>
    <mergeCell ref="S22:T22"/>
    <mergeCell ref="V21:W21"/>
    <mergeCell ref="Y21:Z21"/>
    <mergeCell ref="AB21:AC21"/>
    <mergeCell ref="AE21:AF21"/>
    <mergeCell ref="AH21:AI21"/>
    <mergeCell ref="AK21:AL21"/>
    <mergeCell ref="D21:E21"/>
    <mergeCell ref="G21:H21"/>
    <mergeCell ref="J21:K21"/>
    <mergeCell ref="M21:N21"/>
    <mergeCell ref="P21:Q21"/>
    <mergeCell ref="S21:T21"/>
    <mergeCell ref="V20:W20"/>
    <mergeCell ref="Y20:Z20"/>
    <mergeCell ref="AB20:AC20"/>
    <mergeCell ref="AE20:AF20"/>
    <mergeCell ref="AH20:AI20"/>
    <mergeCell ref="AK20:AL20"/>
    <mergeCell ref="D20:E20"/>
    <mergeCell ref="G20:H20"/>
    <mergeCell ref="J20:K20"/>
    <mergeCell ref="M20:N20"/>
    <mergeCell ref="P20:Q20"/>
    <mergeCell ref="S20:T20"/>
    <mergeCell ref="V19:W19"/>
    <mergeCell ref="Y19:Z19"/>
    <mergeCell ref="AB19:AC19"/>
    <mergeCell ref="AE19:AF19"/>
    <mergeCell ref="AH19:AI19"/>
    <mergeCell ref="AK19:AL19"/>
    <mergeCell ref="D19:E19"/>
    <mergeCell ref="G19:H19"/>
    <mergeCell ref="J19:K19"/>
    <mergeCell ref="M19:N19"/>
    <mergeCell ref="P19:Q19"/>
    <mergeCell ref="S19:T19"/>
    <mergeCell ref="V18:W18"/>
    <mergeCell ref="Y18:Z18"/>
    <mergeCell ref="AB18:AC18"/>
    <mergeCell ref="AE18:AF18"/>
    <mergeCell ref="AH18:AI18"/>
    <mergeCell ref="AK18:AL18"/>
    <mergeCell ref="D18:E18"/>
    <mergeCell ref="G18:H18"/>
    <mergeCell ref="J18:K18"/>
    <mergeCell ref="M18:N18"/>
    <mergeCell ref="P18:Q18"/>
    <mergeCell ref="S18:T18"/>
    <mergeCell ref="V14:W14"/>
    <mergeCell ref="Y14:Z14"/>
    <mergeCell ref="AB14:AC14"/>
    <mergeCell ref="AE14:AF14"/>
    <mergeCell ref="AH14:AI14"/>
    <mergeCell ref="AK14:AL14"/>
    <mergeCell ref="D14:E14"/>
    <mergeCell ref="G14:H14"/>
    <mergeCell ref="J14:K14"/>
    <mergeCell ref="M14:N14"/>
    <mergeCell ref="P14:Q14"/>
    <mergeCell ref="S14:T14"/>
    <mergeCell ref="V13:W13"/>
    <mergeCell ref="Y13:Z13"/>
    <mergeCell ref="AB13:AC13"/>
    <mergeCell ref="AE13:AF13"/>
    <mergeCell ref="AH13:AI13"/>
    <mergeCell ref="AK13:AL13"/>
    <mergeCell ref="D13:E13"/>
    <mergeCell ref="G13:H13"/>
    <mergeCell ref="J13:K13"/>
    <mergeCell ref="M13:N13"/>
    <mergeCell ref="P13:Q13"/>
    <mergeCell ref="S13:T13"/>
    <mergeCell ref="A3:E3"/>
    <mergeCell ref="A4:H4"/>
    <mergeCell ref="A8:AM8"/>
    <mergeCell ref="G10:H10"/>
    <mergeCell ref="J10:K10"/>
    <mergeCell ref="G11:H11"/>
    <mergeCell ref="J11:K11"/>
  </mergeCells>
  <printOptions horizontalCentered="1"/>
  <pageMargins left="0" right="0" top="0.39375" bottom="0.19652777777777777" header="0.5118055555555555" footer="0.5118055555555555"/>
  <pageSetup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M35"/>
  <sheetViews>
    <sheetView zoomScalePageLayoutView="0" workbookViewId="0" topLeftCell="A1">
      <selection activeCell="P19" sqref="P19:Q19"/>
    </sheetView>
  </sheetViews>
  <sheetFormatPr defaultColWidth="10.875" defaultRowHeight="15.75"/>
  <cols>
    <col min="1" max="1" width="31.125" style="13" customWidth="1"/>
    <col min="2" max="2" width="4.125" style="13" customWidth="1"/>
    <col min="3" max="4" width="2.625" style="13" customWidth="1"/>
    <col min="5" max="5" width="8.00390625" style="13" customWidth="1"/>
    <col min="6" max="7" width="2.625" style="13" customWidth="1"/>
    <col min="8" max="8" width="8.00390625" style="13" customWidth="1"/>
    <col min="9" max="10" width="2.625" style="13" customWidth="1"/>
    <col min="11" max="11" width="8.00390625" style="13" customWidth="1"/>
    <col min="12" max="13" width="2.625" style="13" customWidth="1"/>
    <col min="14" max="14" width="8.00390625" style="13" customWidth="1"/>
    <col min="15" max="16" width="2.625" style="13" customWidth="1"/>
    <col min="17" max="17" width="8.00390625" style="13" customWidth="1"/>
    <col min="18" max="19" width="2.625" style="13" customWidth="1"/>
    <col min="20" max="20" width="8.00390625" style="13" customWidth="1"/>
    <col min="21" max="22" width="2.625" style="13" customWidth="1"/>
    <col min="23" max="23" width="8.00390625" style="13" customWidth="1"/>
    <col min="24" max="25" width="2.625" style="13" customWidth="1"/>
    <col min="26" max="26" width="8.00390625" style="13" customWidth="1"/>
    <col min="27" max="28" width="2.625" style="13" customWidth="1"/>
    <col min="29" max="29" width="8.00390625" style="13" customWidth="1"/>
    <col min="30" max="31" width="2.625" style="13" customWidth="1"/>
    <col min="32" max="32" width="8.00390625" style="13" customWidth="1"/>
    <col min="33" max="34" width="2.625" style="13" customWidth="1"/>
    <col min="35" max="35" width="8.00390625" style="13" customWidth="1"/>
    <col min="36" max="37" width="2.625" style="13" customWidth="1"/>
    <col min="38" max="38" width="8.00390625" style="13" customWidth="1"/>
    <col min="39" max="39" width="11.00390625" style="13" customWidth="1"/>
    <col min="40" max="16384" width="10.875" style="15" customWidth="1"/>
  </cols>
  <sheetData>
    <row r="1" ht="15"/>
    <row r="2" ht="15"/>
    <row r="3" spans="1:10" ht="15">
      <c r="A3" s="200" t="s">
        <v>3</v>
      </c>
      <c r="B3" s="200"/>
      <c r="C3" s="200"/>
      <c r="D3" s="200"/>
      <c r="E3" s="200"/>
      <c r="F3" s="16"/>
      <c r="G3" s="18"/>
      <c r="H3" s="18"/>
      <c r="I3" s="18"/>
      <c r="J3" s="18"/>
    </row>
    <row r="4" spans="1:10" ht="15">
      <c r="A4" s="218"/>
      <c r="B4" s="218"/>
      <c r="C4" s="218"/>
      <c r="D4" s="218"/>
      <c r="E4" s="218"/>
      <c r="F4" s="218"/>
      <c r="G4" s="218"/>
      <c r="H4" s="218"/>
      <c r="I4" s="16"/>
      <c r="J4" s="18"/>
    </row>
    <row r="5" ht="15"/>
    <row r="6" ht="15"/>
    <row r="7" ht="15"/>
    <row r="8" spans="1:39" ht="15">
      <c r="A8" s="201" t="s">
        <v>85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</row>
    <row r="9" spans="1:39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ht="15">
      <c r="A10" s="249" t="s">
        <v>4</v>
      </c>
      <c r="B10" s="74"/>
      <c r="C10" s="185"/>
      <c r="D10" s="185"/>
      <c r="E10" s="186" t="s">
        <v>5</v>
      </c>
      <c r="F10" s="186"/>
      <c r="G10" s="219" t="s">
        <v>29</v>
      </c>
      <c r="H10" s="219"/>
      <c r="I10" s="75"/>
      <c r="J10" s="220" t="s">
        <v>30</v>
      </c>
      <c r="K10" s="220"/>
      <c r="L10" s="165"/>
      <c r="M10" s="77" t="s">
        <v>31</v>
      </c>
      <c r="N10" s="166">
        <f>'Calcul indiv '!N10</f>
        <v>311.2</v>
      </c>
      <c r="O10" s="34"/>
      <c r="P10" s="26"/>
      <c r="Q10" s="26"/>
      <c r="R10" s="26"/>
      <c r="S10" s="31"/>
      <c r="T10" s="32"/>
      <c r="U10" s="32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ht="15">
      <c r="A11" s="250">
        <f>'Calcul indiv '!A11</f>
        <v>1303.45</v>
      </c>
      <c r="B11" s="248"/>
      <c r="C11" s="84"/>
      <c r="D11" s="84"/>
      <c r="E11" s="84"/>
      <c r="F11" s="93"/>
      <c r="G11" s="221" t="s">
        <v>32</v>
      </c>
      <c r="H11" s="222"/>
      <c r="I11" s="94"/>
      <c r="J11" s="223">
        <f>'Calcul indiv '!J11:K11</f>
        <v>237.88</v>
      </c>
      <c r="K11" s="224"/>
      <c r="L11" s="86"/>
      <c r="M11" s="85"/>
      <c r="N11" s="85"/>
      <c r="O11" s="61"/>
      <c r="P11" s="31"/>
      <c r="Q11" s="26"/>
      <c r="R11" s="26"/>
      <c r="S11" s="26"/>
      <c r="T11" s="32"/>
      <c r="U11" s="3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15">
      <c r="A12" s="26"/>
      <c r="B12" s="25"/>
      <c r="C12" s="25"/>
      <c r="D12" s="25"/>
      <c r="E12" s="25"/>
      <c r="F12" s="25"/>
      <c r="G12" s="62"/>
      <c r="H12" s="62"/>
      <c r="I12" s="62"/>
      <c r="J12" s="25"/>
      <c r="K12" s="26"/>
      <c r="L12" s="26"/>
      <c r="M12" s="26"/>
      <c r="N12" s="26"/>
      <c r="O12" s="26"/>
      <c r="P12" s="31"/>
      <c r="Q12" s="26"/>
      <c r="R12" s="26"/>
      <c r="S12" s="26"/>
      <c r="T12" s="32"/>
      <c r="U12" s="3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ht="15">
      <c r="A13" s="26"/>
      <c r="B13" s="25"/>
      <c r="C13" s="25"/>
      <c r="D13" s="205">
        <v>31</v>
      </c>
      <c r="E13" s="205"/>
      <c r="F13" s="30"/>
      <c r="G13" s="205">
        <v>29</v>
      </c>
      <c r="H13" s="205"/>
      <c r="I13" s="30"/>
      <c r="J13" s="205">
        <v>31</v>
      </c>
      <c r="K13" s="205"/>
      <c r="L13" s="30"/>
      <c r="M13" s="205">
        <v>30</v>
      </c>
      <c r="N13" s="205"/>
      <c r="O13" s="30"/>
      <c r="P13" s="205">
        <v>31</v>
      </c>
      <c r="Q13" s="205"/>
      <c r="R13" s="30"/>
      <c r="S13" s="205">
        <v>30</v>
      </c>
      <c r="T13" s="205"/>
      <c r="U13" s="30"/>
      <c r="V13" s="205">
        <v>31</v>
      </c>
      <c r="W13" s="205"/>
      <c r="X13" s="30"/>
      <c r="Y13" s="205">
        <v>31</v>
      </c>
      <c r="Z13" s="205"/>
      <c r="AA13" s="30"/>
      <c r="AB13" s="205">
        <v>30</v>
      </c>
      <c r="AC13" s="205"/>
      <c r="AD13" s="30"/>
      <c r="AE13" s="205">
        <v>31</v>
      </c>
      <c r="AF13" s="205"/>
      <c r="AG13" s="30"/>
      <c r="AH13" s="205">
        <v>30</v>
      </c>
      <c r="AI13" s="205"/>
      <c r="AJ13" s="30"/>
      <c r="AK13" s="205">
        <v>31</v>
      </c>
      <c r="AL13" s="205"/>
      <c r="AM13" s="25"/>
    </row>
    <row r="14" spans="1:39" s="17" customFormat="1" ht="15">
      <c r="A14" s="33"/>
      <c r="B14" s="33"/>
      <c r="C14" s="33"/>
      <c r="D14" s="205" t="s">
        <v>8</v>
      </c>
      <c r="E14" s="205"/>
      <c r="F14" s="30"/>
      <c r="G14" s="205" t="s">
        <v>9</v>
      </c>
      <c r="H14" s="205"/>
      <c r="I14" s="30"/>
      <c r="J14" s="205" t="s">
        <v>10</v>
      </c>
      <c r="K14" s="205"/>
      <c r="L14" s="30"/>
      <c r="M14" s="205" t="s">
        <v>11</v>
      </c>
      <c r="N14" s="205"/>
      <c r="O14" s="30"/>
      <c r="P14" s="205" t="s">
        <v>12</v>
      </c>
      <c r="Q14" s="205"/>
      <c r="R14" s="30"/>
      <c r="S14" s="205" t="s">
        <v>13</v>
      </c>
      <c r="T14" s="205"/>
      <c r="U14" s="30"/>
      <c r="V14" s="205" t="s">
        <v>14</v>
      </c>
      <c r="W14" s="205"/>
      <c r="X14" s="30"/>
      <c r="Y14" s="205" t="s">
        <v>15</v>
      </c>
      <c r="Z14" s="205"/>
      <c r="AA14" s="30"/>
      <c r="AB14" s="205" t="s">
        <v>16</v>
      </c>
      <c r="AC14" s="205"/>
      <c r="AD14" s="30"/>
      <c r="AE14" s="205" t="s">
        <v>17</v>
      </c>
      <c r="AF14" s="205"/>
      <c r="AG14" s="30"/>
      <c r="AH14" s="205" t="s">
        <v>18</v>
      </c>
      <c r="AI14" s="205"/>
      <c r="AJ14" s="30"/>
      <c r="AK14" s="205" t="s">
        <v>19</v>
      </c>
      <c r="AL14" s="205"/>
      <c r="AM14" s="33"/>
    </row>
    <row r="15" spans="1:39" s="17" customFormat="1" ht="15">
      <c r="A15" s="178" t="s">
        <v>76</v>
      </c>
      <c r="B15" s="30"/>
      <c r="C15" s="37" t="s">
        <v>22</v>
      </c>
      <c r="D15" s="37" t="s">
        <v>23</v>
      </c>
      <c r="E15" s="30" t="s">
        <v>33</v>
      </c>
      <c r="F15" s="37" t="s">
        <v>22</v>
      </c>
      <c r="G15" s="37" t="s">
        <v>23</v>
      </c>
      <c r="H15" s="30" t="s">
        <v>33</v>
      </c>
      <c r="I15" s="37" t="s">
        <v>22</v>
      </c>
      <c r="J15" s="37" t="s">
        <v>23</v>
      </c>
      <c r="K15" s="30" t="s">
        <v>33</v>
      </c>
      <c r="L15" s="37" t="s">
        <v>22</v>
      </c>
      <c r="M15" s="37" t="s">
        <v>23</v>
      </c>
      <c r="N15" s="30" t="s">
        <v>33</v>
      </c>
      <c r="O15" s="37" t="s">
        <v>22</v>
      </c>
      <c r="P15" s="37" t="s">
        <v>23</v>
      </c>
      <c r="Q15" s="30" t="s">
        <v>33</v>
      </c>
      <c r="R15" s="37" t="s">
        <v>22</v>
      </c>
      <c r="S15" s="37" t="s">
        <v>23</v>
      </c>
      <c r="T15" s="30" t="s">
        <v>33</v>
      </c>
      <c r="U15" s="37" t="s">
        <v>22</v>
      </c>
      <c r="V15" s="37" t="s">
        <v>23</v>
      </c>
      <c r="W15" s="30" t="s">
        <v>33</v>
      </c>
      <c r="X15" s="37" t="s">
        <v>22</v>
      </c>
      <c r="Y15" s="37" t="s">
        <v>23</v>
      </c>
      <c r="Z15" s="30" t="s">
        <v>33</v>
      </c>
      <c r="AA15" s="37" t="s">
        <v>22</v>
      </c>
      <c r="AB15" s="37" t="s">
        <v>23</v>
      </c>
      <c r="AC15" s="30" t="s">
        <v>33</v>
      </c>
      <c r="AD15" s="37" t="s">
        <v>22</v>
      </c>
      <c r="AE15" s="37" t="s">
        <v>23</v>
      </c>
      <c r="AF15" s="30" t="s">
        <v>33</v>
      </c>
      <c r="AG15" s="37" t="s">
        <v>22</v>
      </c>
      <c r="AH15" s="37" t="s">
        <v>23</v>
      </c>
      <c r="AI15" s="30" t="s">
        <v>33</v>
      </c>
      <c r="AJ15" s="37" t="s">
        <v>22</v>
      </c>
      <c r="AK15" s="37" t="s">
        <v>23</v>
      </c>
      <c r="AL15" s="30" t="s">
        <v>33</v>
      </c>
      <c r="AM15" s="35" t="s">
        <v>20</v>
      </c>
    </row>
    <row r="16" spans="1:39" ht="24.75" customHeight="1">
      <c r="A16" s="36" t="s">
        <v>4</v>
      </c>
      <c r="B16" s="29"/>
      <c r="C16" s="29">
        <v>3</v>
      </c>
      <c r="D16" s="29"/>
      <c r="E16" s="45">
        <f>$A$11-((0.9*($A$11*C16/$D$13)+($A$11*D16/$D$13)))</f>
        <v>1189.9237096774193</v>
      </c>
      <c r="F16" s="63">
        <v>4</v>
      </c>
      <c r="G16" s="29"/>
      <c r="H16" s="45">
        <f>$A$11-((0.9*($A$11*F16/$G$13)+($A$11*G16/$G$13)))</f>
        <v>1141.6424137931035</v>
      </c>
      <c r="I16" s="63">
        <v>1</v>
      </c>
      <c r="J16" s="64"/>
      <c r="K16" s="45">
        <f>$A$11-((0.9*($A$11*I16/$J$13)+($A$11*J16/$J$13)))</f>
        <v>1265.6079032258065</v>
      </c>
      <c r="L16" s="63">
        <v>0</v>
      </c>
      <c r="M16" s="29"/>
      <c r="N16" s="45">
        <f>$A$11-((0.9*($A$11*L16/$M$13)+($A$11*M16/$M$13)))</f>
        <v>1303.45</v>
      </c>
      <c r="O16" s="63">
        <v>0</v>
      </c>
      <c r="P16" s="29"/>
      <c r="Q16" s="45">
        <f>$A$11-((0.9*($A$11*O16/$P$13)+($A$11*P16/$P$13)))</f>
        <v>1303.45</v>
      </c>
      <c r="R16" s="63">
        <v>0</v>
      </c>
      <c r="S16" s="29"/>
      <c r="T16" s="45">
        <f>$A$11-((0.9*($A$11*R16/$S$13)+($A$11*S16/$S$13)))</f>
        <v>1303.45</v>
      </c>
      <c r="U16" s="63">
        <v>2</v>
      </c>
      <c r="V16" s="29"/>
      <c r="W16" s="45">
        <f>$A$11-((0.9*($A$11*U16/$V$13)+($A$11*V16/$V$13)))</f>
        <v>1227.765806451613</v>
      </c>
      <c r="X16" s="63">
        <v>5</v>
      </c>
      <c r="Y16" s="29"/>
      <c r="Z16" s="45">
        <f>$A$11-((0.9*($A$11*X16/$Y$13)+($A$11*Y16/$Y$13)))</f>
        <v>1114.2395161290324</v>
      </c>
      <c r="AA16" s="63">
        <v>0</v>
      </c>
      <c r="AB16" s="29"/>
      <c r="AC16" s="45">
        <f>$A$11-((0.9*($A$11*AA16/$AB$13)+($A$11*AB16/$AB13)))</f>
        <v>1303.45</v>
      </c>
      <c r="AD16" s="63">
        <v>1</v>
      </c>
      <c r="AE16" s="29"/>
      <c r="AF16" s="45">
        <f>$A$11-((0.9*($A$11*AD16/$AE$13)+($A$11*AE16/$AE$13)))</f>
        <v>1265.6079032258065</v>
      </c>
      <c r="AG16" s="63">
        <v>0</v>
      </c>
      <c r="AH16" s="29"/>
      <c r="AI16" s="45">
        <f>$A$11-((0.9*($A$11*AG16/$AH$13)+($A$11*AH16/$AH$13)))</f>
        <v>1303.45</v>
      </c>
      <c r="AJ16" s="63">
        <v>4</v>
      </c>
      <c r="AK16" s="29"/>
      <c r="AL16" s="45">
        <f>$A$11-((0.9*($A$11*AJ16/$AK$13)+($A$11*AK16/$AK$13)))</f>
        <v>1152.081612903226</v>
      </c>
      <c r="AM16" s="45">
        <f>E16+H16+K16+N16+Q16+T16+W16+Z16+AC16+AF16+AI16+AL16</f>
        <v>14874.118865406008</v>
      </c>
    </row>
    <row r="17" spans="1:39" ht="24.75" customHeight="1">
      <c r="A17" s="36" t="s">
        <v>34</v>
      </c>
      <c r="B17" s="187">
        <v>2</v>
      </c>
      <c r="C17" s="29"/>
      <c r="D17" s="65"/>
      <c r="E17" s="66"/>
      <c r="F17" s="66"/>
      <c r="G17" s="67"/>
      <c r="H17" s="66"/>
      <c r="I17" s="66"/>
      <c r="J17" s="67"/>
      <c r="K17" s="66"/>
      <c r="L17" s="66"/>
      <c r="M17" s="67"/>
      <c r="N17" s="66"/>
      <c r="O17" s="66"/>
      <c r="P17" s="67"/>
      <c r="Q17" s="66"/>
      <c r="R17" s="66"/>
      <c r="S17" s="67"/>
      <c r="T17" s="66"/>
      <c r="U17" s="66"/>
      <c r="V17" s="67"/>
      <c r="W17" s="66"/>
      <c r="X17" s="66"/>
      <c r="Y17" s="67"/>
      <c r="Z17" s="66"/>
      <c r="AA17" s="66"/>
      <c r="AB17" s="67"/>
      <c r="AC17" s="66"/>
      <c r="AD17" s="66"/>
      <c r="AE17" s="67"/>
      <c r="AF17" s="66"/>
      <c r="AG17" s="66"/>
      <c r="AH17" s="67"/>
      <c r="AI17" s="66"/>
      <c r="AJ17" s="66"/>
      <c r="AK17" s="67"/>
      <c r="AL17" s="66"/>
      <c r="AM17" s="68"/>
    </row>
    <row r="18" spans="1:39" ht="24.75" customHeight="1">
      <c r="A18" s="36" t="s">
        <v>35</v>
      </c>
      <c r="B18" s="29"/>
      <c r="C18" s="29"/>
      <c r="D18" s="225">
        <v>0</v>
      </c>
      <c r="E18" s="225"/>
      <c r="F18" s="35"/>
      <c r="G18" s="225">
        <v>0</v>
      </c>
      <c r="H18" s="225"/>
      <c r="I18" s="35"/>
      <c r="J18" s="225">
        <v>0</v>
      </c>
      <c r="K18" s="225"/>
      <c r="L18" s="35"/>
      <c r="M18" s="225">
        <v>0</v>
      </c>
      <c r="N18" s="225"/>
      <c r="O18" s="35"/>
      <c r="P18" s="225">
        <v>0</v>
      </c>
      <c r="Q18" s="225"/>
      <c r="R18" s="35"/>
      <c r="S18" s="225">
        <v>0</v>
      </c>
      <c r="T18" s="225"/>
      <c r="U18" s="35"/>
      <c r="V18" s="225">
        <v>0</v>
      </c>
      <c r="W18" s="225"/>
      <c r="X18" s="35"/>
      <c r="Y18" s="225">
        <v>0</v>
      </c>
      <c r="Z18" s="225"/>
      <c r="AA18" s="35"/>
      <c r="AB18" s="225">
        <v>0</v>
      </c>
      <c r="AC18" s="225"/>
      <c r="AD18" s="35"/>
      <c r="AE18" s="225">
        <v>0</v>
      </c>
      <c r="AF18" s="225"/>
      <c r="AG18" s="35"/>
      <c r="AH18" s="225">
        <v>0</v>
      </c>
      <c r="AI18" s="225"/>
      <c r="AJ18" s="35"/>
      <c r="AK18" s="226">
        <v>0</v>
      </c>
      <c r="AL18" s="226"/>
      <c r="AM18" s="69"/>
    </row>
    <row r="19" spans="1:39" ht="24.75" customHeight="1">
      <c r="A19" s="36" t="s">
        <v>36</v>
      </c>
      <c r="B19" s="29"/>
      <c r="C19" s="29"/>
      <c r="D19" s="225">
        <v>0</v>
      </c>
      <c r="E19" s="225"/>
      <c r="F19" s="35"/>
      <c r="G19" s="225">
        <v>0</v>
      </c>
      <c r="H19" s="225"/>
      <c r="I19" s="35"/>
      <c r="J19" s="225">
        <v>0</v>
      </c>
      <c r="K19" s="225"/>
      <c r="L19" s="35"/>
      <c r="M19" s="225">
        <v>0</v>
      </c>
      <c r="N19" s="225"/>
      <c r="O19" s="35"/>
      <c r="P19" s="225">
        <v>0</v>
      </c>
      <c r="Q19" s="225"/>
      <c r="R19" s="35"/>
      <c r="S19" s="225">
        <v>0</v>
      </c>
      <c r="T19" s="225"/>
      <c r="U19" s="35"/>
      <c r="V19" s="225">
        <v>0</v>
      </c>
      <c r="W19" s="225"/>
      <c r="X19" s="35"/>
      <c r="Y19" s="225">
        <v>0</v>
      </c>
      <c r="Z19" s="225"/>
      <c r="AA19" s="35"/>
      <c r="AB19" s="225">
        <v>0</v>
      </c>
      <c r="AC19" s="225"/>
      <c r="AD19" s="35"/>
      <c r="AE19" s="225">
        <v>0</v>
      </c>
      <c r="AF19" s="225"/>
      <c r="AG19" s="35"/>
      <c r="AH19" s="225">
        <v>0</v>
      </c>
      <c r="AI19" s="225"/>
      <c r="AJ19" s="35"/>
      <c r="AK19" s="226">
        <v>0</v>
      </c>
      <c r="AL19" s="226"/>
      <c r="AM19" s="69"/>
    </row>
    <row r="20" spans="1:39" ht="24.75" customHeight="1">
      <c r="A20" s="36" t="s">
        <v>37</v>
      </c>
      <c r="B20" s="29"/>
      <c r="C20" s="29"/>
      <c r="D20" s="225">
        <v>0</v>
      </c>
      <c r="E20" s="225"/>
      <c r="F20" s="35"/>
      <c r="G20" s="225">
        <f>D20</f>
        <v>0</v>
      </c>
      <c r="H20" s="225"/>
      <c r="I20" s="35"/>
      <c r="J20" s="225">
        <f>G20</f>
        <v>0</v>
      </c>
      <c r="K20" s="225"/>
      <c r="L20" s="35"/>
      <c r="M20" s="225">
        <f>J20</f>
        <v>0</v>
      </c>
      <c r="N20" s="225"/>
      <c r="O20" s="35"/>
      <c r="P20" s="225">
        <f>M20</f>
        <v>0</v>
      </c>
      <c r="Q20" s="225"/>
      <c r="R20" s="35"/>
      <c r="S20" s="225">
        <f>P20</f>
        <v>0</v>
      </c>
      <c r="T20" s="225"/>
      <c r="U20" s="35"/>
      <c r="V20" s="225">
        <f>S20</f>
        <v>0</v>
      </c>
      <c r="W20" s="225"/>
      <c r="X20" s="35"/>
      <c r="Y20" s="225">
        <f>V20</f>
        <v>0</v>
      </c>
      <c r="Z20" s="225"/>
      <c r="AA20" s="35"/>
      <c r="AB20" s="225">
        <f>Y20</f>
        <v>0</v>
      </c>
      <c r="AC20" s="225"/>
      <c r="AD20" s="35"/>
      <c r="AE20" s="225">
        <f>AB20</f>
        <v>0</v>
      </c>
      <c r="AF20" s="225"/>
      <c r="AG20" s="35"/>
      <c r="AH20" s="225">
        <f>AE20</f>
        <v>0</v>
      </c>
      <c r="AI20" s="225"/>
      <c r="AJ20" s="35"/>
      <c r="AK20" s="226">
        <f>AH20</f>
        <v>0</v>
      </c>
      <c r="AL20" s="226"/>
      <c r="AM20" s="69"/>
    </row>
    <row r="21" spans="1:39" ht="24.75" customHeight="1">
      <c r="A21" s="36" t="s">
        <v>38</v>
      </c>
      <c r="B21" s="29"/>
      <c r="C21" s="29"/>
      <c r="D21" s="225">
        <v>1243.52</v>
      </c>
      <c r="E21" s="225"/>
      <c r="F21" s="35"/>
      <c r="G21" s="225">
        <f>D21</f>
        <v>1243.52</v>
      </c>
      <c r="H21" s="225"/>
      <c r="I21" s="35"/>
      <c r="J21" s="225">
        <f>G21</f>
        <v>1243.52</v>
      </c>
      <c r="K21" s="225"/>
      <c r="L21" s="35"/>
      <c r="M21" s="225">
        <f>J21</f>
        <v>1243.52</v>
      </c>
      <c r="N21" s="225"/>
      <c r="O21" s="35"/>
      <c r="P21" s="225">
        <f>M21</f>
        <v>1243.52</v>
      </c>
      <c r="Q21" s="225"/>
      <c r="R21" s="35"/>
      <c r="S21" s="225">
        <v>1267.71</v>
      </c>
      <c r="T21" s="225"/>
      <c r="U21" s="35"/>
      <c r="V21" s="225">
        <f>S21</f>
        <v>1267.71</v>
      </c>
      <c r="W21" s="225"/>
      <c r="X21" s="35"/>
      <c r="Y21" s="225">
        <f>V21</f>
        <v>1267.71</v>
      </c>
      <c r="Z21" s="225"/>
      <c r="AA21" s="35"/>
      <c r="AB21" s="225">
        <f>Y21</f>
        <v>1267.71</v>
      </c>
      <c r="AC21" s="225"/>
      <c r="AD21" s="35"/>
      <c r="AE21" s="225">
        <f>AB21</f>
        <v>1267.71</v>
      </c>
      <c r="AF21" s="225"/>
      <c r="AG21" s="35"/>
      <c r="AH21" s="225">
        <f>AE21</f>
        <v>1267.71</v>
      </c>
      <c r="AI21" s="225"/>
      <c r="AJ21" s="35"/>
      <c r="AK21" s="226">
        <f>AH21</f>
        <v>1267.71</v>
      </c>
      <c r="AL21" s="226"/>
      <c r="AM21" s="69"/>
    </row>
    <row r="22" spans="1:39" ht="24.75" customHeight="1">
      <c r="A22" s="36" t="s">
        <v>39</v>
      </c>
      <c r="B22" s="29"/>
      <c r="C22" s="29"/>
      <c r="D22" s="225">
        <v>0</v>
      </c>
      <c r="E22" s="225"/>
      <c r="F22" s="35"/>
      <c r="G22" s="225">
        <f>D22</f>
        <v>0</v>
      </c>
      <c r="H22" s="225"/>
      <c r="I22" s="35"/>
      <c r="J22" s="225">
        <f>G22</f>
        <v>0</v>
      </c>
      <c r="K22" s="225"/>
      <c r="L22" s="35"/>
      <c r="M22" s="225">
        <f>J22</f>
        <v>0</v>
      </c>
      <c r="N22" s="225"/>
      <c r="O22" s="35"/>
      <c r="P22" s="225">
        <f>M22</f>
        <v>0</v>
      </c>
      <c r="Q22" s="225"/>
      <c r="R22" s="35"/>
      <c r="S22" s="225">
        <f>P22</f>
        <v>0</v>
      </c>
      <c r="T22" s="225"/>
      <c r="U22" s="35"/>
      <c r="V22" s="225">
        <f>S22</f>
        <v>0</v>
      </c>
      <c r="W22" s="225"/>
      <c r="X22" s="35"/>
      <c r="Y22" s="225">
        <f>V22</f>
        <v>0</v>
      </c>
      <c r="Z22" s="225"/>
      <c r="AA22" s="35"/>
      <c r="AB22" s="225">
        <f>Y22</f>
        <v>0</v>
      </c>
      <c r="AC22" s="225"/>
      <c r="AD22" s="35"/>
      <c r="AE22" s="225">
        <f>AB22</f>
        <v>0</v>
      </c>
      <c r="AF22" s="225"/>
      <c r="AG22" s="35"/>
      <c r="AH22" s="225">
        <f>AE22</f>
        <v>0</v>
      </c>
      <c r="AI22" s="225"/>
      <c r="AJ22" s="35"/>
      <c r="AK22" s="226">
        <f>AH22</f>
        <v>0</v>
      </c>
      <c r="AL22" s="226"/>
      <c r="AM22" s="69"/>
    </row>
    <row r="23" spans="1:39" ht="24.75" customHeight="1">
      <c r="A23" s="36" t="s">
        <v>40</v>
      </c>
      <c r="B23" s="29"/>
      <c r="C23" s="29"/>
      <c r="D23" s="225">
        <f>SUM(D18:D22)</f>
        <v>1243.52</v>
      </c>
      <c r="E23" s="225"/>
      <c r="F23" s="35"/>
      <c r="G23" s="225">
        <f>SUM(G18:G22)</f>
        <v>1243.52</v>
      </c>
      <c r="H23" s="225"/>
      <c r="I23" s="35"/>
      <c r="J23" s="225">
        <f>SUM(J18:J22)</f>
        <v>1243.52</v>
      </c>
      <c r="K23" s="225"/>
      <c r="L23" s="35"/>
      <c r="M23" s="225">
        <f>SUM(M18:M22)</f>
        <v>1243.52</v>
      </c>
      <c r="N23" s="225"/>
      <c r="O23" s="35"/>
      <c r="P23" s="225">
        <f>SUM(P18:P22)</f>
        <v>1243.52</v>
      </c>
      <c r="Q23" s="225"/>
      <c r="R23" s="35"/>
      <c r="S23" s="225">
        <f>SUM(S18:S22)</f>
        <v>1267.71</v>
      </c>
      <c r="T23" s="225"/>
      <c r="U23" s="35"/>
      <c r="V23" s="225">
        <f>SUM(V18:V22)</f>
        <v>1267.71</v>
      </c>
      <c r="W23" s="225"/>
      <c r="X23" s="35"/>
      <c r="Y23" s="225">
        <f>SUM(Y18:Y22)</f>
        <v>1267.71</v>
      </c>
      <c r="Z23" s="225"/>
      <c r="AA23" s="35"/>
      <c r="AB23" s="225">
        <f>SUM(AB18:AB22)</f>
        <v>1267.71</v>
      </c>
      <c r="AC23" s="225"/>
      <c r="AD23" s="35"/>
      <c r="AE23" s="225">
        <f>SUM(AE18:AE22)</f>
        <v>1267.71</v>
      </c>
      <c r="AF23" s="225"/>
      <c r="AG23" s="35"/>
      <c r="AH23" s="225">
        <f>SUM(AH18:AH22)</f>
        <v>1267.71</v>
      </c>
      <c r="AI23" s="225"/>
      <c r="AJ23" s="35"/>
      <c r="AK23" s="226">
        <f>SUM(AK18:AK22)</f>
        <v>1267.71</v>
      </c>
      <c r="AL23" s="226"/>
      <c r="AM23" s="69"/>
    </row>
    <row r="24" spans="1:39" ht="24.75" customHeight="1">
      <c r="A24" s="36" t="s">
        <v>41</v>
      </c>
      <c r="B24" s="29"/>
      <c r="C24" s="29"/>
      <c r="D24" s="225">
        <f>IF($B$17=1,IF(D18/3&lt;$N$10,$N$10,D18/3),0)</f>
        <v>0</v>
      </c>
      <c r="E24" s="225"/>
      <c r="F24" s="35"/>
      <c r="G24" s="225">
        <f>IF($B$17=1,IF(G18/3&lt;$N$10,$N$10,G18/3),0)</f>
        <v>0</v>
      </c>
      <c r="H24" s="225"/>
      <c r="I24" s="35"/>
      <c r="J24" s="225">
        <f>IF($B$17=1,IF(J18/3&lt;$N$10,$N$10,J18/3),0)</f>
        <v>0</v>
      </c>
      <c r="K24" s="225"/>
      <c r="L24" s="35"/>
      <c r="M24" s="225">
        <f>IF($B$17=1,IF(M18/3&lt;$N$10,$N$10,M18/3),0)</f>
        <v>0</v>
      </c>
      <c r="N24" s="225"/>
      <c r="O24" s="35"/>
      <c r="P24" s="225">
        <f>IF($B$17=1,IF(P18/3&lt;$N$10,$N$10,P18/3),0)</f>
        <v>0</v>
      </c>
      <c r="Q24" s="225"/>
      <c r="R24" s="35"/>
      <c r="S24" s="225">
        <f>IF($B$17=1,IF(S18/3&lt;$N$10,$N$10,S18/3),0)</f>
        <v>0</v>
      </c>
      <c r="T24" s="225"/>
      <c r="U24" s="35"/>
      <c r="V24" s="225">
        <f>IF($B$17=1,IF(V18/3&lt;$N$10,$N$10,V18/3),0)</f>
        <v>0</v>
      </c>
      <c r="W24" s="225"/>
      <c r="X24" s="35"/>
      <c r="Y24" s="225">
        <f>IF($B$17=1,IF(Y18/3&lt;$N$10,$N$10,Y18/3),0)</f>
        <v>0</v>
      </c>
      <c r="Z24" s="225"/>
      <c r="AA24" s="35"/>
      <c r="AB24" s="225">
        <f>IF($B$17=1,IF(AB18/3&lt;$N$10,$N$10,AB18/3),0)</f>
        <v>0</v>
      </c>
      <c r="AC24" s="225"/>
      <c r="AD24" s="35"/>
      <c r="AE24" s="225">
        <f>IF($B$17=1,IF(AE18/3&lt;$N$10,$N$10,AE18/3),0)</f>
        <v>0</v>
      </c>
      <c r="AF24" s="225"/>
      <c r="AG24" s="35"/>
      <c r="AH24" s="225">
        <f>IF($B$17=1,IF(AH18/3&lt;$N$10,$N$10,AH18/3),0)</f>
        <v>0</v>
      </c>
      <c r="AI24" s="225"/>
      <c r="AJ24" s="35"/>
      <c r="AK24" s="225">
        <f>IF($B$17=1,IF(AK18/3&lt;$N$10,$N$10,AK18/3),0)</f>
        <v>0</v>
      </c>
      <c r="AL24" s="225"/>
      <c r="AM24" s="69"/>
    </row>
    <row r="25" spans="1:39" ht="24.75" customHeight="1">
      <c r="A25" s="36" t="s">
        <v>42</v>
      </c>
      <c r="B25" s="29"/>
      <c r="C25" s="29"/>
      <c r="D25" s="225">
        <f>IF($B$17=2,$J$11,0)</f>
        <v>237.88</v>
      </c>
      <c r="E25" s="225"/>
      <c r="F25" s="35"/>
      <c r="G25" s="225">
        <f>IF($B$17=2,$J$11,0)</f>
        <v>237.88</v>
      </c>
      <c r="H25" s="225"/>
      <c r="I25" s="35"/>
      <c r="J25" s="225">
        <f>IF($B$17=2,$J$11,0)</f>
        <v>237.88</v>
      </c>
      <c r="K25" s="225"/>
      <c r="L25" s="35"/>
      <c r="M25" s="225">
        <f>IF($B$17=2,$J$11,0)</f>
        <v>237.88</v>
      </c>
      <c r="N25" s="225"/>
      <c r="O25" s="35"/>
      <c r="P25" s="225">
        <f>IF($B$17=2,$J$11,0)</f>
        <v>237.88</v>
      </c>
      <c r="Q25" s="225"/>
      <c r="R25" s="35"/>
      <c r="S25" s="225">
        <f>IF($B$17=2,$J$11,0)</f>
        <v>237.88</v>
      </c>
      <c r="T25" s="225"/>
      <c r="U25" s="35"/>
      <c r="V25" s="225">
        <f>IF($B$17=2,$J$11,0)</f>
        <v>237.88</v>
      </c>
      <c r="W25" s="225"/>
      <c r="X25" s="35"/>
      <c r="Y25" s="225">
        <f>IF($B$17=2,$J$11,0)</f>
        <v>237.88</v>
      </c>
      <c r="Z25" s="225"/>
      <c r="AA25" s="35"/>
      <c r="AB25" s="225">
        <f>IF($B$17=2,$J$11,0)</f>
        <v>237.88</v>
      </c>
      <c r="AC25" s="225"/>
      <c r="AD25" s="35"/>
      <c r="AE25" s="225">
        <f>IF($B$17=2,$J$11,0)</f>
        <v>237.88</v>
      </c>
      <c r="AF25" s="225"/>
      <c r="AG25" s="35"/>
      <c r="AH25" s="225">
        <f>IF($B$17=2,$J$11,0)</f>
        <v>237.88</v>
      </c>
      <c r="AI25" s="225"/>
      <c r="AJ25" s="35"/>
      <c r="AK25" s="225">
        <f>IF($B$17=2,$J$11,0)</f>
        <v>237.88</v>
      </c>
      <c r="AL25" s="225"/>
      <c r="AM25" s="69"/>
    </row>
    <row r="26" spans="1:39" ht="24.75" customHeight="1">
      <c r="A26" s="36" t="s">
        <v>43</v>
      </c>
      <c r="B26" s="29"/>
      <c r="C26" s="29"/>
      <c r="D26" s="225">
        <v>0</v>
      </c>
      <c r="E26" s="225"/>
      <c r="F26" s="35"/>
      <c r="G26" s="225">
        <f>D26</f>
        <v>0</v>
      </c>
      <c r="H26" s="225"/>
      <c r="I26" s="35"/>
      <c r="J26" s="225">
        <f>G26</f>
        <v>0</v>
      </c>
      <c r="K26" s="225"/>
      <c r="L26" s="35"/>
      <c r="M26" s="225">
        <f>J26</f>
        <v>0</v>
      </c>
      <c r="N26" s="225"/>
      <c r="O26" s="35"/>
      <c r="P26" s="225">
        <f>M26</f>
        <v>0</v>
      </c>
      <c r="Q26" s="225"/>
      <c r="R26" s="35"/>
      <c r="S26" s="225">
        <f>P26</f>
        <v>0</v>
      </c>
      <c r="T26" s="225"/>
      <c r="U26" s="35"/>
      <c r="V26" s="225">
        <f>S26</f>
        <v>0</v>
      </c>
      <c r="W26" s="225"/>
      <c r="X26" s="35"/>
      <c r="Y26" s="225">
        <f>V26</f>
        <v>0</v>
      </c>
      <c r="Z26" s="225"/>
      <c r="AA26" s="35"/>
      <c r="AB26" s="225">
        <f>Y26</f>
        <v>0</v>
      </c>
      <c r="AC26" s="225"/>
      <c r="AD26" s="35"/>
      <c r="AE26" s="225">
        <f>AB26</f>
        <v>0</v>
      </c>
      <c r="AF26" s="225"/>
      <c r="AG26" s="35"/>
      <c r="AH26" s="225">
        <f>AE26</f>
        <v>0</v>
      </c>
      <c r="AI26" s="225"/>
      <c r="AJ26" s="35"/>
      <c r="AK26" s="226">
        <f>AH26</f>
        <v>0</v>
      </c>
      <c r="AL26" s="226"/>
      <c r="AM26" s="69"/>
    </row>
    <row r="27" spans="1:39" ht="24.75" customHeight="1">
      <c r="A27" s="36" t="s">
        <v>44</v>
      </c>
      <c r="B27" s="29"/>
      <c r="C27" s="29"/>
      <c r="D27" s="225">
        <v>0</v>
      </c>
      <c r="E27" s="225"/>
      <c r="F27" s="35"/>
      <c r="G27" s="225">
        <v>0</v>
      </c>
      <c r="H27" s="225"/>
      <c r="I27" s="35"/>
      <c r="J27" s="225">
        <v>102</v>
      </c>
      <c r="K27" s="225"/>
      <c r="L27" s="35"/>
      <c r="M27" s="225">
        <v>0</v>
      </c>
      <c r="N27" s="225"/>
      <c r="O27" s="35"/>
      <c r="P27" s="225">
        <v>0</v>
      </c>
      <c r="Q27" s="225"/>
      <c r="R27" s="35"/>
      <c r="S27" s="225">
        <v>88</v>
      </c>
      <c r="T27" s="225"/>
      <c r="U27" s="35"/>
      <c r="V27" s="225">
        <v>0</v>
      </c>
      <c r="W27" s="225"/>
      <c r="X27" s="35"/>
      <c r="Y27" s="225">
        <v>0</v>
      </c>
      <c r="Z27" s="225"/>
      <c r="AA27" s="35"/>
      <c r="AB27" s="225">
        <v>263</v>
      </c>
      <c r="AC27" s="225"/>
      <c r="AD27" s="35"/>
      <c r="AE27" s="225">
        <v>0</v>
      </c>
      <c r="AF27" s="225"/>
      <c r="AG27" s="35"/>
      <c r="AH27" s="225">
        <v>0</v>
      </c>
      <c r="AI27" s="225"/>
      <c r="AJ27" s="35"/>
      <c r="AK27" s="226">
        <v>0</v>
      </c>
      <c r="AL27" s="226"/>
      <c r="AM27" s="69"/>
    </row>
    <row r="28" spans="1:39" ht="24.75" customHeight="1">
      <c r="A28" s="36" t="s">
        <v>45</v>
      </c>
      <c r="B28" s="29"/>
      <c r="C28" s="29"/>
      <c r="D28" s="225">
        <v>0</v>
      </c>
      <c r="E28" s="225"/>
      <c r="F28" s="35"/>
      <c r="G28" s="225">
        <v>0</v>
      </c>
      <c r="H28" s="225"/>
      <c r="I28" s="35"/>
      <c r="J28" s="225">
        <v>0</v>
      </c>
      <c r="K28" s="225"/>
      <c r="L28" s="35"/>
      <c r="M28" s="225">
        <v>0</v>
      </c>
      <c r="N28" s="225"/>
      <c r="O28" s="35"/>
      <c r="P28" s="225">
        <v>0</v>
      </c>
      <c r="Q28" s="225"/>
      <c r="R28" s="35"/>
      <c r="S28" s="225">
        <v>0</v>
      </c>
      <c r="T28" s="225"/>
      <c r="U28" s="35"/>
      <c r="V28" s="225">
        <v>0</v>
      </c>
      <c r="W28" s="225"/>
      <c r="X28" s="35"/>
      <c r="Y28" s="225">
        <v>0</v>
      </c>
      <c r="Z28" s="225"/>
      <c r="AA28" s="35"/>
      <c r="AB28" s="225">
        <v>0</v>
      </c>
      <c r="AC28" s="225"/>
      <c r="AD28" s="35"/>
      <c r="AE28" s="225">
        <v>0</v>
      </c>
      <c r="AF28" s="225"/>
      <c r="AG28" s="35"/>
      <c r="AH28" s="225">
        <v>0</v>
      </c>
      <c r="AI28" s="225"/>
      <c r="AJ28" s="35"/>
      <c r="AK28" s="226">
        <v>900</v>
      </c>
      <c r="AL28" s="226"/>
      <c r="AM28" s="69"/>
    </row>
    <row r="29" spans="1:39" ht="24.75" customHeight="1">
      <c r="A29" s="36" t="s">
        <v>46</v>
      </c>
      <c r="B29" s="29"/>
      <c r="C29" s="29"/>
      <c r="D29" s="225">
        <v>0</v>
      </c>
      <c r="E29" s="225"/>
      <c r="F29" s="35"/>
      <c r="G29" s="225">
        <v>0</v>
      </c>
      <c r="H29" s="225"/>
      <c r="I29" s="35"/>
      <c r="J29" s="225">
        <v>0</v>
      </c>
      <c r="K29" s="225"/>
      <c r="L29" s="35"/>
      <c r="M29" s="225">
        <v>0</v>
      </c>
      <c r="N29" s="225"/>
      <c r="O29" s="35"/>
      <c r="P29" s="225">
        <v>0</v>
      </c>
      <c r="Q29" s="225"/>
      <c r="R29" s="35"/>
      <c r="S29" s="225">
        <v>0</v>
      </c>
      <c r="T29" s="225"/>
      <c r="U29" s="35"/>
      <c r="V29" s="225">
        <v>0</v>
      </c>
      <c r="W29" s="225"/>
      <c r="X29" s="35"/>
      <c r="Y29" s="225">
        <v>0</v>
      </c>
      <c r="Z29" s="225"/>
      <c r="AA29" s="35"/>
      <c r="AB29" s="225">
        <v>0</v>
      </c>
      <c r="AC29" s="225"/>
      <c r="AD29" s="35"/>
      <c r="AE29" s="225">
        <v>0</v>
      </c>
      <c r="AF29" s="225"/>
      <c r="AG29" s="35"/>
      <c r="AH29" s="225">
        <v>0</v>
      </c>
      <c r="AI29" s="225"/>
      <c r="AJ29" s="35"/>
      <c r="AK29" s="226">
        <v>0</v>
      </c>
      <c r="AL29" s="226"/>
      <c r="AM29" s="69"/>
    </row>
    <row r="30" spans="1:39" ht="24.75" customHeight="1">
      <c r="A30" s="36" t="s">
        <v>47</v>
      </c>
      <c r="B30" s="29"/>
      <c r="C30" s="29"/>
      <c r="D30" s="225">
        <f>D23-D24-D25-D26-D27-D28-D29</f>
        <v>1005.64</v>
      </c>
      <c r="E30" s="225"/>
      <c r="F30" s="35"/>
      <c r="G30" s="225">
        <f>G23-G24-G25-G26-G27-G28-G29</f>
        <v>1005.64</v>
      </c>
      <c r="H30" s="225"/>
      <c r="I30" s="35"/>
      <c r="J30" s="225">
        <f>J23-J24-J25-J26-J27-J28-J29</f>
        <v>903.64</v>
      </c>
      <c r="K30" s="225"/>
      <c r="L30" s="35"/>
      <c r="M30" s="225">
        <f>M23-M24-M25-M26-M27-M28-M29</f>
        <v>1005.64</v>
      </c>
      <c r="N30" s="225"/>
      <c r="O30" s="35"/>
      <c r="P30" s="225">
        <f>P23-P24-P25-P26-P27-P28-P29</f>
        <v>1005.64</v>
      </c>
      <c r="Q30" s="225"/>
      <c r="R30" s="35"/>
      <c r="S30" s="225">
        <f>S23-S24-S25-S26-S27-S28-S29</f>
        <v>941.8299999999999</v>
      </c>
      <c r="T30" s="225"/>
      <c r="U30" s="35"/>
      <c r="V30" s="225">
        <f>V23-V24-V25-V26-V27-V28-V29</f>
        <v>1029.83</v>
      </c>
      <c r="W30" s="225"/>
      <c r="X30" s="35"/>
      <c r="Y30" s="225">
        <f>Y23-Y24-Y25-Y26-Y27-Y28-Y29</f>
        <v>1029.83</v>
      </c>
      <c r="Z30" s="225"/>
      <c r="AA30" s="35"/>
      <c r="AB30" s="225">
        <f>AB23-AB24-AB25-AB26-AB27-AB28-AB29</f>
        <v>766.8299999999999</v>
      </c>
      <c r="AC30" s="225"/>
      <c r="AD30" s="35"/>
      <c r="AE30" s="225">
        <f>AE23-AE24-AE25-AE26-AE27-AE28-AE29</f>
        <v>1029.83</v>
      </c>
      <c r="AF30" s="225"/>
      <c r="AG30" s="35"/>
      <c r="AH30" s="225">
        <f>AH23-AH24-AH25-AH26-AH27-AH28-AH29</f>
        <v>1029.83</v>
      </c>
      <c r="AI30" s="225"/>
      <c r="AJ30" s="35"/>
      <c r="AK30" s="225">
        <f>AK23-AK24-AK25-AK26-AK27-AK28-AK29</f>
        <v>129.82999999999993</v>
      </c>
      <c r="AL30" s="225"/>
      <c r="AM30" s="69"/>
    </row>
    <row r="31" spans="1:39" ht="24.75" customHeight="1" thickBot="1">
      <c r="A31" s="70"/>
      <c r="B31" s="29"/>
      <c r="C31" s="29"/>
      <c r="D31" s="229"/>
      <c r="E31" s="229"/>
      <c r="F31" s="71"/>
      <c r="G31" s="229"/>
      <c r="H31" s="229"/>
      <c r="I31" s="71"/>
      <c r="J31" s="229"/>
      <c r="K31" s="229"/>
      <c r="L31" s="71"/>
      <c r="M31" s="229"/>
      <c r="N31" s="229"/>
      <c r="O31" s="71"/>
      <c r="P31" s="229"/>
      <c r="Q31" s="229"/>
      <c r="R31" s="71"/>
      <c r="S31" s="229"/>
      <c r="T31" s="229"/>
      <c r="U31" s="71"/>
      <c r="V31" s="229"/>
      <c r="W31" s="229"/>
      <c r="X31" s="71"/>
      <c r="Y31" s="229"/>
      <c r="Z31" s="229"/>
      <c r="AA31" s="71"/>
      <c r="AB31" s="229"/>
      <c r="AC31" s="229"/>
      <c r="AD31" s="71"/>
      <c r="AE31" s="229"/>
      <c r="AF31" s="229"/>
      <c r="AG31" s="71"/>
      <c r="AH31" s="229"/>
      <c r="AI31" s="229"/>
      <c r="AJ31" s="71"/>
      <c r="AK31" s="229"/>
      <c r="AL31" s="229"/>
      <c r="AM31" s="69"/>
    </row>
    <row r="32" spans="1:39" ht="24.75" customHeight="1" thickBot="1" thickTop="1">
      <c r="A32" s="36" t="s">
        <v>48</v>
      </c>
      <c r="B32" s="29"/>
      <c r="C32" s="29"/>
      <c r="D32" s="225">
        <f>IF(D30&lt;E16,D30,E16)</f>
        <v>1005.64</v>
      </c>
      <c r="E32" s="225"/>
      <c r="F32" s="35"/>
      <c r="G32" s="225">
        <f>IF(G30&lt;H16,G30,H16)</f>
        <v>1005.64</v>
      </c>
      <c r="H32" s="225"/>
      <c r="I32" s="35"/>
      <c r="J32" s="231">
        <f>IF(J30&lt;K16,J30,K16)</f>
        <v>903.64</v>
      </c>
      <c r="K32" s="231"/>
      <c r="L32" s="35"/>
      <c r="M32" s="231">
        <f>IF(M30&lt;N16,M30,N16)</f>
        <v>1005.64</v>
      </c>
      <c r="N32" s="231"/>
      <c r="O32" s="35"/>
      <c r="P32" s="231">
        <f>IF(P30&lt;Q16,P30,Q16)</f>
        <v>1005.64</v>
      </c>
      <c r="Q32" s="231"/>
      <c r="R32" s="35"/>
      <c r="S32" s="231">
        <f>IF(S30&lt;T16,S30,T16)</f>
        <v>941.8299999999999</v>
      </c>
      <c r="T32" s="231"/>
      <c r="U32" s="35"/>
      <c r="V32" s="225">
        <f>IF(V30&lt;W16,V30,W16)</f>
        <v>1029.83</v>
      </c>
      <c r="W32" s="225"/>
      <c r="X32" s="35"/>
      <c r="Y32" s="231">
        <f>IF(Y30&lt;Z16,Y30,Z16)</f>
        <v>1029.83</v>
      </c>
      <c r="Z32" s="231"/>
      <c r="AA32" s="35"/>
      <c r="AB32" s="231">
        <f>IF(AB30&lt;AC16,AB30,AC16)</f>
        <v>766.8299999999999</v>
      </c>
      <c r="AC32" s="231"/>
      <c r="AD32" s="35"/>
      <c r="AE32" s="225">
        <f>IF(AE30&lt;AF16,AE30,AF16)</f>
        <v>1029.83</v>
      </c>
      <c r="AF32" s="225"/>
      <c r="AG32" s="35"/>
      <c r="AH32" s="231">
        <f>IF(AH30&lt;AI16,AH30,AI16)</f>
        <v>1029.83</v>
      </c>
      <c r="AI32" s="231"/>
      <c r="AJ32" s="35"/>
      <c r="AK32" s="230">
        <f>IF(AK30&lt;AL16,AK30,AL16)</f>
        <v>129.82999999999993</v>
      </c>
      <c r="AL32" s="230"/>
      <c r="AM32" s="72">
        <f>SUM(D32:AL32)</f>
        <v>10884.01</v>
      </c>
    </row>
    <row r="33" spans="1:39" ht="15" thickTop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72.75" customHeight="1">
      <c r="A34" s="26"/>
      <c r="B34" s="232" t="s">
        <v>82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ht="14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selectLockedCells="1" selectUnlockedCells="1"/>
  <mergeCells count="212">
    <mergeCell ref="B34:Q34"/>
    <mergeCell ref="V32:W32"/>
    <mergeCell ref="Y32:Z32"/>
    <mergeCell ref="AB32:AC32"/>
    <mergeCell ref="AE32:AF32"/>
    <mergeCell ref="AH32:AI32"/>
    <mergeCell ref="AK32:AL32"/>
    <mergeCell ref="D32:E32"/>
    <mergeCell ref="G32:H32"/>
    <mergeCell ref="J32:K32"/>
    <mergeCell ref="M32:N32"/>
    <mergeCell ref="P32:Q32"/>
    <mergeCell ref="S32:T32"/>
    <mergeCell ref="V31:W31"/>
    <mergeCell ref="Y31:Z31"/>
    <mergeCell ref="AB31:AC31"/>
    <mergeCell ref="AE31:AF31"/>
    <mergeCell ref="AH31:AI31"/>
    <mergeCell ref="AK31:AL31"/>
    <mergeCell ref="D31:E31"/>
    <mergeCell ref="G31:H31"/>
    <mergeCell ref="J31:K31"/>
    <mergeCell ref="M31:N31"/>
    <mergeCell ref="P31:Q31"/>
    <mergeCell ref="S31:T31"/>
    <mergeCell ref="V30:W30"/>
    <mergeCell ref="Y30:Z30"/>
    <mergeCell ref="AB30:AC30"/>
    <mergeCell ref="AE30:AF30"/>
    <mergeCell ref="AH30:AI30"/>
    <mergeCell ref="AK30:AL30"/>
    <mergeCell ref="D30:E30"/>
    <mergeCell ref="G30:H30"/>
    <mergeCell ref="J30:K30"/>
    <mergeCell ref="M30:N30"/>
    <mergeCell ref="P30:Q30"/>
    <mergeCell ref="S30:T30"/>
    <mergeCell ref="V29:W29"/>
    <mergeCell ref="Y29:Z29"/>
    <mergeCell ref="AB29:AC29"/>
    <mergeCell ref="AE29:AF29"/>
    <mergeCell ref="AH29:AI29"/>
    <mergeCell ref="AK29:AL29"/>
    <mergeCell ref="D29:E29"/>
    <mergeCell ref="G29:H29"/>
    <mergeCell ref="J29:K29"/>
    <mergeCell ref="M29:N29"/>
    <mergeCell ref="P29:Q29"/>
    <mergeCell ref="S29:T29"/>
    <mergeCell ref="V28:W28"/>
    <mergeCell ref="Y28:Z28"/>
    <mergeCell ref="AB28:AC28"/>
    <mergeCell ref="AE28:AF28"/>
    <mergeCell ref="AH28:AI28"/>
    <mergeCell ref="AK28:AL28"/>
    <mergeCell ref="D28:E28"/>
    <mergeCell ref="G28:H28"/>
    <mergeCell ref="J28:K28"/>
    <mergeCell ref="M28:N28"/>
    <mergeCell ref="P28:Q28"/>
    <mergeCell ref="S28:T28"/>
    <mergeCell ref="V27:W27"/>
    <mergeCell ref="Y27:Z27"/>
    <mergeCell ref="AB27:AC27"/>
    <mergeCell ref="AE27:AF27"/>
    <mergeCell ref="AH27:AI27"/>
    <mergeCell ref="AK27:AL27"/>
    <mergeCell ref="D27:E27"/>
    <mergeCell ref="G27:H27"/>
    <mergeCell ref="J27:K27"/>
    <mergeCell ref="M27:N27"/>
    <mergeCell ref="P27:Q27"/>
    <mergeCell ref="S27:T27"/>
    <mergeCell ref="V26:W26"/>
    <mergeCell ref="Y26:Z26"/>
    <mergeCell ref="AB26:AC26"/>
    <mergeCell ref="AE26:AF26"/>
    <mergeCell ref="AH26:AI26"/>
    <mergeCell ref="AK26:AL26"/>
    <mergeCell ref="D26:E26"/>
    <mergeCell ref="G26:H26"/>
    <mergeCell ref="J26:K26"/>
    <mergeCell ref="M26:N26"/>
    <mergeCell ref="P26:Q26"/>
    <mergeCell ref="S26:T26"/>
    <mergeCell ref="V25:W25"/>
    <mergeCell ref="Y25:Z25"/>
    <mergeCell ref="AB25:AC25"/>
    <mergeCell ref="AE25:AF25"/>
    <mergeCell ref="AH25:AI25"/>
    <mergeCell ref="AK25:AL25"/>
    <mergeCell ref="D25:E25"/>
    <mergeCell ref="G25:H25"/>
    <mergeCell ref="J25:K25"/>
    <mergeCell ref="M25:N25"/>
    <mergeCell ref="P25:Q25"/>
    <mergeCell ref="S25:T25"/>
    <mergeCell ref="V24:W24"/>
    <mergeCell ref="Y24:Z24"/>
    <mergeCell ref="AB24:AC24"/>
    <mergeCell ref="AE24:AF24"/>
    <mergeCell ref="AH24:AI24"/>
    <mergeCell ref="AK24:AL24"/>
    <mergeCell ref="D24:E24"/>
    <mergeCell ref="G24:H24"/>
    <mergeCell ref="J24:K24"/>
    <mergeCell ref="M24:N24"/>
    <mergeCell ref="P24:Q24"/>
    <mergeCell ref="S24:T24"/>
    <mergeCell ref="V23:W23"/>
    <mergeCell ref="Y23:Z23"/>
    <mergeCell ref="AB23:AC23"/>
    <mergeCell ref="AE23:AF23"/>
    <mergeCell ref="AH23:AI23"/>
    <mergeCell ref="AK23:AL23"/>
    <mergeCell ref="D23:E23"/>
    <mergeCell ref="G23:H23"/>
    <mergeCell ref="J23:K23"/>
    <mergeCell ref="M23:N23"/>
    <mergeCell ref="P23:Q23"/>
    <mergeCell ref="S23:T23"/>
    <mergeCell ref="V22:W22"/>
    <mergeCell ref="Y22:Z22"/>
    <mergeCell ref="AB22:AC22"/>
    <mergeCell ref="AE22:AF22"/>
    <mergeCell ref="AH22:AI22"/>
    <mergeCell ref="AK22:AL22"/>
    <mergeCell ref="D22:E22"/>
    <mergeCell ref="G22:H22"/>
    <mergeCell ref="J22:K22"/>
    <mergeCell ref="M22:N22"/>
    <mergeCell ref="P22:Q22"/>
    <mergeCell ref="S22:T22"/>
    <mergeCell ref="V21:W21"/>
    <mergeCell ref="Y21:Z21"/>
    <mergeCell ref="AB21:AC21"/>
    <mergeCell ref="AE21:AF21"/>
    <mergeCell ref="AH21:AI21"/>
    <mergeCell ref="AK21:AL21"/>
    <mergeCell ref="D21:E21"/>
    <mergeCell ref="G21:H21"/>
    <mergeCell ref="J21:K21"/>
    <mergeCell ref="M21:N21"/>
    <mergeCell ref="P21:Q21"/>
    <mergeCell ref="S21:T21"/>
    <mergeCell ref="V20:W20"/>
    <mergeCell ref="Y20:Z20"/>
    <mergeCell ref="AB20:AC20"/>
    <mergeCell ref="AE20:AF20"/>
    <mergeCell ref="AH20:AI20"/>
    <mergeCell ref="AK20:AL20"/>
    <mergeCell ref="D20:E20"/>
    <mergeCell ref="G20:H20"/>
    <mergeCell ref="J20:K20"/>
    <mergeCell ref="M20:N20"/>
    <mergeCell ref="P20:Q20"/>
    <mergeCell ref="S20:T20"/>
    <mergeCell ref="V19:W19"/>
    <mergeCell ref="Y19:Z19"/>
    <mergeCell ref="AB19:AC19"/>
    <mergeCell ref="AE19:AF19"/>
    <mergeCell ref="AH19:AI19"/>
    <mergeCell ref="AK19:AL19"/>
    <mergeCell ref="D19:E19"/>
    <mergeCell ref="G19:H19"/>
    <mergeCell ref="J19:K19"/>
    <mergeCell ref="M19:N19"/>
    <mergeCell ref="P19:Q19"/>
    <mergeCell ref="S19:T19"/>
    <mergeCell ref="V18:W18"/>
    <mergeCell ref="Y18:Z18"/>
    <mergeCell ref="AB18:AC18"/>
    <mergeCell ref="AE18:AF18"/>
    <mergeCell ref="AH18:AI18"/>
    <mergeCell ref="AK18:AL18"/>
    <mergeCell ref="D18:E18"/>
    <mergeCell ref="G18:H18"/>
    <mergeCell ref="J18:K18"/>
    <mergeCell ref="M18:N18"/>
    <mergeCell ref="P18:Q18"/>
    <mergeCell ref="S18:T18"/>
    <mergeCell ref="V14:W14"/>
    <mergeCell ref="Y14:Z14"/>
    <mergeCell ref="AB14:AC14"/>
    <mergeCell ref="AE14:AF14"/>
    <mergeCell ref="AH14:AI14"/>
    <mergeCell ref="AK14:AL14"/>
    <mergeCell ref="D14:E14"/>
    <mergeCell ref="G14:H14"/>
    <mergeCell ref="J14:K14"/>
    <mergeCell ref="M14:N14"/>
    <mergeCell ref="P14:Q14"/>
    <mergeCell ref="S14:T14"/>
    <mergeCell ref="V13:W13"/>
    <mergeCell ref="Y13:Z13"/>
    <mergeCell ref="AB13:AC13"/>
    <mergeCell ref="AE13:AF13"/>
    <mergeCell ref="AH13:AI13"/>
    <mergeCell ref="AK13:AL13"/>
    <mergeCell ref="D13:E13"/>
    <mergeCell ref="G13:H13"/>
    <mergeCell ref="J13:K13"/>
    <mergeCell ref="M13:N13"/>
    <mergeCell ref="P13:Q13"/>
    <mergeCell ref="S13:T13"/>
    <mergeCell ref="A3:E3"/>
    <mergeCell ref="A4:H4"/>
    <mergeCell ref="A8:AM8"/>
    <mergeCell ref="G10:H10"/>
    <mergeCell ref="J10:K10"/>
    <mergeCell ref="G11:H11"/>
    <mergeCell ref="J11:K11"/>
  </mergeCells>
  <printOptions horizontalCentered="1"/>
  <pageMargins left="0" right="0" top="0.39375" bottom="0.19652777777777777" header="0.5118055555555555" footer="0.5118055555555555"/>
  <pageSetup horizontalDpi="600" verticalDpi="600" orientation="landscape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1"/>
  <sheetViews>
    <sheetView zoomScale="98" zoomScaleNormal="98" zoomScalePageLayoutView="0" workbookViewId="0" topLeftCell="A1">
      <selection activeCell="J10" sqref="J10:K10"/>
    </sheetView>
  </sheetViews>
  <sheetFormatPr defaultColWidth="11.00390625" defaultRowHeight="15.75"/>
  <cols>
    <col min="1" max="1" width="28.00390625" style="163" customWidth="1"/>
    <col min="2" max="3" width="8.375" style="163" customWidth="1"/>
    <col min="4" max="4" width="8.625" style="163" customWidth="1"/>
    <col min="5" max="5" width="5.625" style="134" customWidth="1"/>
    <col min="6" max="6" width="2.625" style="134" customWidth="1"/>
    <col min="7" max="7" width="2.625" style="163" customWidth="1"/>
    <col min="8" max="8" width="7.625" style="163" customWidth="1"/>
    <col min="9" max="10" width="2.625" style="163" customWidth="1"/>
    <col min="11" max="11" width="7.625" style="163" customWidth="1"/>
    <col min="12" max="13" width="2.625" style="163" customWidth="1"/>
    <col min="14" max="14" width="7.625" style="163" customWidth="1"/>
    <col min="15" max="16" width="2.625" style="163" customWidth="1"/>
    <col min="17" max="17" width="7.625" style="163" customWidth="1"/>
    <col min="18" max="19" width="2.625" style="163" customWidth="1"/>
    <col min="20" max="20" width="7.625" style="163" customWidth="1"/>
    <col min="21" max="22" width="2.625" style="163" customWidth="1"/>
    <col min="23" max="23" width="7.625" style="163" customWidth="1"/>
    <col min="24" max="25" width="2.625" style="163" customWidth="1"/>
    <col min="26" max="26" width="7.625" style="163" customWidth="1"/>
    <col min="27" max="28" width="2.625" style="163" customWidth="1"/>
    <col min="29" max="29" width="7.625" style="163" customWidth="1"/>
    <col min="30" max="31" width="2.625" style="163" customWidth="1"/>
    <col min="32" max="32" width="7.625" style="163" customWidth="1"/>
    <col min="33" max="34" width="2.625" style="163" customWidth="1"/>
    <col min="35" max="35" width="7.625" style="163" customWidth="1"/>
    <col min="36" max="37" width="2.625" style="163" customWidth="1"/>
    <col min="38" max="38" width="7.625" style="163" customWidth="1"/>
    <col min="39" max="40" width="2.625" style="163" customWidth="1"/>
    <col min="41" max="41" width="7.625" style="163" customWidth="1"/>
    <col min="42" max="42" width="11.00390625" style="163" customWidth="1"/>
    <col min="43" max="43" width="11.00390625" style="164" customWidth="1"/>
    <col min="44" max="16384" width="11.00390625" style="126" customWidth="1"/>
  </cols>
  <sheetData>
    <row r="1" spans="1:43" ht="15">
      <c r="A1" s="238" t="s">
        <v>3</v>
      </c>
      <c r="B1" s="238"/>
      <c r="C1" s="121"/>
      <c r="D1" s="122"/>
      <c r="E1" s="123"/>
      <c r="F1" s="123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5"/>
    </row>
    <row r="2" spans="1:43" ht="15">
      <c r="A2" s="238"/>
      <c r="B2" s="238"/>
      <c r="C2" s="238"/>
      <c r="D2" s="238"/>
      <c r="E2" s="238"/>
      <c r="F2" s="121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5"/>
    </row>
    <row r="3" spans="1:43" ht="15">
      <c r="A3" s="124"/>
      <c r="B3" s="124"/>
      <c r="C3" s="124"/>
      <c r="D3" s="124"/>
      <c r="E3" s="123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5"/>
    </row>
    <row r="4" spans="1:43" ht="15">
      <c r="A4" s="124"/>
      <c r="B4" s="124"/>
      <c r="C4" s="124"/>
      <c r="D4" s="124"/>
      <c r="E4" s="123"/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5"/>
    </row>
    <row r="5" spans="1:43" ht="15">
      <c r="A5" s="122"/>
      <c r="B5" s="122"/>
      <c r="C5" s="122"/>
      <c r="D5" s="122"/>
      <c r="E5" s="123"/>
      <c r="F5" s="123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</row>
    <row r="6" spans="1:43" ht="15">
      <c r="A6" s="239" t="s">
        <v>89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</row>
    <row r="7" spans="1:43" ht="1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</row>
    <row r="8" spans="1:43" ht="15">
      <c r="A8" s="128"/>
      <c r="B8" s="128"/>
      <c r="C8" s="128"/>
      <c r="D8" s="128"/>
      <c r="E8" s="127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5"/>
    </row>
    <row r="9" spans="1:43" ht="15">
      <c r="A9" s="188" t="s">
        <v>54</v>
      </c>
      <c r="B9" s="129"/>
      <c r="C9" s="129"/>
      <c r="D9" s="241"/>
      <c r="E9" s="241"/>
      <c r="F9" s="130"/>
      <c r="G9" s="130"/>
      <c r="H9" s="131"/>
      <c r="I9" s="131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5"/>
    </row>
    <row r="10" spans="1:43" ht="15.75" thickBot="1">
      <c r="A10" s="124"/>
      <c r="B10" s="124"/>
      <c r="C10" s="124"/>
      <c r="D10" s="124"/>
      <c r="E10" s="123"/>
      <c r="F10" s="123"/>
      <c r="G10" s="234">
        <v>31</v>
      </c>
      <c r="H10" s="234"/>
      <c r="I10" s="132"/>
      <c r="J10" s="234">
        <v>29</v>
      </c>
      <c r="K10" s="234"/>
      <c r="L10" s="132"/>
      <c r="M10" s="234">
        <v>31</v>
      </c>
      <c r="N10" s="234"/>
      <c r="O10" s="132"/>
      <c r="P10" s="234">
        <v>30</v>
      </c>
      <c r="Q10" s="234"/>
      <c r="R10" s="132"/>
      <c r="S10" s="234">
        <v>31</v>
      </c>
      <c r="T10" s="234"/>
      <c r="U10" s="132"/>
      <c r="V10" s="234">
        <v>30</v>
      </c>
      <c r="W10" s="234"/>
      <c r="X10" s="132"/>
      <c r="Y10" s="234">
        <v>31</v>
      </c>
      <c r="Z10" s="234"/>
      <c r="AA10" s="132"/>
      <c r="AB10" s="234">
        <v>31</v>
      </c>
      <c r="AC10" s="234"/>
      <c r="AD10" s="132"/>
      <c r="AE10" s="234">
        <v>30</v>
      </c>
      <c r="AF10" s="234"/>
      <c r="AG10" s="132"/>
      <c r="AH10" s="234">
        <v>31</v>
      </c>
      <c r="AI10" s="234"/>
      <c r="AJ10" s="132"/>
      <c r="AK10" s="234">
        <v>30</v>
      </c>
      <c r="AL10" s="234"/>
      <c r="AM10" s="132"/>
      <c r="AN10" s="234">
        <v>31</v>
      </c>
      <c r="AO10" s="234"/>
      <c r="AP10" s="124"/>
      <c r="AQ10" s="125"/>
    </row>
    <row r="11" spans="1:43" s="134" customFormat="1" ht="15.75" thickBot="1">
      <c r="A11" s="123"/>
      <c r="B11" s="235" t="s">
        <v>83</v>
      </c>
      <c r="C11" s="236"/>
      <c r="D11" s="237"/>
      <c r="E11" s="123"/>
      <c r="F11" s="123"/>
      <c r="G11" s="234" t="s">
        <v>8</v>
      </c>
      <c r="H11" s="234"/>
      <c r="I11" s="132"/>
      <c r="J11" s="234" t="s">
        <v>9</v>
      </c>
      <c r="K11" s="234"/>
      <c r="L11" s="132"/>
      <c r="M11" s="234" t="s">
        <v>10</v>
      </c>
      <c r="N11" s="234"/>
      <c r="O11" s="132"/>
      <c r="P11" s="234" t="s">
        <v>11</v>
      </c>
      <c r="Q11" s="234"/>
      <c r="R11" s="132"/>
      <c r="S11" s="234" t="s">
        <v>12</v>
      </c>
      <c r="T11" s="234"/>
      <c r="U11" s="132"/>
      <c r="V11" s="234" t="s">
        <v>13</v>
      </c>
      <c r="W11" s="234"/>
      <c r="X11" s="132"/>
      <c r="Y11" s="234" t="s">
        <v>14</v>
      </c>
      <c r="Z11" s="234"/>
      <c r="AA11" s="132"/>
      <c r="AB11" s="234" t="s">
        <v>15</v>
      </c>
      <c r="AC11" s="234"/>
      <c r="AD11" s="132"/>
      <c r="AE11" s="234" t="s">
        <v>16</v>
      </c>
      <c r="AF11" s="234"/>
      <c r="AG11" s="132"/>
      <c r="AH11" s="234" t="s">
        <v>17</v>
      </c>
      <c r="AI11" s="234"/>
      <c r="AJ11" s="132"/>
      <c r="AK11" s="234" t="s">
        <v>18</v>
      </c>
      <c r="AL11" s="234"/>
      <c r="AM11" s="132"/>
      <c r="AN11" s="234" t="s">
        <v>19</v>
      </c>
      <c r="AO11" s="234"/>
      <c r="AP11" s="132" t="s">
        <v>20</v>
      </c>
      <c r="AQ11" s="133" t="s">
        <v>20</v>
      </c>
    </row>
    <row r="12" spans="1:43" s="134" customFormat="1" ht="29.25" customHeight="1">
      <c r="A12" s="135" t="s">
        <v>21</v>
      </c>
      <c r="B12" s="190" t="s">
        <v>84</v>
      </c>
      <c r="C12" s="190" t="s">
        <v>55</v>
      </c>
      <c r="D12" s="191" t="s">
        <v>56</v>
      </c>
      <c r="E12" s="189" t="s">
        <v>57</v>
      </c>
      <c r="F12" s="136" t="s">
        <v>22</v>
      </c>
      <c r="G12" s="136" t="s">
        <v>23</v>
      </c>
      <c r="H12" s="133" t="s">
        <v>33</v>
      </c>
      <c r="I12" s="136" t="s">
        <v>22</v>
      </c>
      <c r="J12" s="136" t="s">
        <v>23</v>
      </c>
      <c r="K12" s="133" t="s">
        <v>33</v>
      </c>
      <c r="L12" s="136" t="s">
        <v>22</v>
      </c>
      <c r="M12" s="136" t="s">
        <v>23</v>
      </c>
      <c r="N12" s="133" t="s">
        <v>33</v>
      </c>
      <c r="O12" s="136" t="s">
        <v>22</v>
      </c>
      <c r="P12" s="136" t="s">
        <v>23</v>
      </c>
      <c r="Q12" s="133" t="s">
        <v>33</v>
      </c>
      <c r="R12" s="136" t="s">
        <v>22</v>
      </c>
      <c r="S12" s="136" t="s">
        <v>23</v>
      </c>
      <c r="T12" s="133" t="s">
        <v>33</v>
      </c>
      <c r="U12" s="136" t="s">
        <v>22</v>
      </c>
      <c r="V12" s="136" t="s">
        <v>23</v>
      </c>
      <c r="W12" s="133" t="s">
        <v>33</v>
      </c>
      <c r="X12" s="136" t="s">
        <v>22</v>
      </c>
      <c r="Y12" s="136" t="s">
        <v>23</v>
      </c>
      <c r="Z12" s="133" t="s">
        <v>33</v>
      </c>
      <c r="AA12" s="136" t="s">
        <v>22</v>
      </c>
      <c r="AB12" s="136" t="s">
        <v>23</v>
      </c>
      <c r="AC12" s="133" t="s">
        <v>33</v>
      </c>
      <c r="AD12" s="136" t="s">
        <v>22</v>
      </c>
      <c r="AE12" s="136" t="s">
        <v>23</v>
      </c>
      <c r="AF12" s="133" t="s">
        <v>33</v>
      </c>
      <c r="AG12" s="136" t="s">
        <v>22</v>
      </c>
      <c r="AH12" s="136" t="s">
        <v>23</v>
      </c>
      <c r="AI12" s="133" t="s">
        <v>33</v>
      </c>
      <c r="AJ12" s="136" t="s">
        <v>22</v>
      </c>
      <c r="AK12" s="136" t="s">
        <v>23</v>
      </c>
      <c r="AL12" s="133" t="s">
        <v>33</v>
      </c>
      <c r="AM12" s="136" t="s">
        <v>22</v>
      </c>
      <c r="AN12" s="136" t="s">
        <v>23</v>
      </c>
      <c r="AO12" s="133" t="s">
        <v>33</v>
      </c>
      <c r="AP12" s="133" t="s">
        <v>26</v>
      </c>
      <c r="AQ12" s="133" t="s">
        <v>27</v>
      </c>
    </row>
    <row r="13" spans="1:43" ht="24.75" customHeight="1">
      <c r="A13" s="137"/>
      <c r="B13" s="138"/>
      <c r="C13" s="139"/>
      <c r="D13" s="139"/>
      <c r="E13" s="140"/>
      <c r="F13" s="140"/>
      <c r="G13" s="141"/>
      <c r="H13" s="142">
        <f>IF($E13=1,($B13-(0.9*($B13*F13/$G$10)+($B13*G13/$G$10)))/2,$B13-(0.9*($B13*F13/$G$10)+($B13*G13/$G$10)))</f>
        <v>0</v>
      </c>
      <c r="I13" s="143"/>
      <c r="J13" s="141"/>
      <c r="K13" s="142">
        <f>IF($E13=1,($B13-(0.9*($B13*I13/$J$10)+($B13*J13/$J$10)))/2,$B13-(0.9*($B13*I13/$J$10)+($B13*J13/$J$10)))</f>
        <v>0</v>
      </c>
      <c r="L13" s="143"/>
      <c r="M13" s="141"/>
      <c r="N13" s="142">
        <f>IF($E13=1,($B13-(0.9*($B13*L13/$M$10)+($B13*M13/$M$10)))/2,$B13-(0.9*($B13*L13/$M$10)+($B13*M13/$M$10)))</f>
        <v>0</v>
      </c>
      <c r="O13" s="143"/>
      <c r="P13" s="141"/>
      <c r="Q13" s="142">
        <f>IF($E13=1,($B13-(0.9*($B13*O13/$P$10)+($B13*P13/$P$10)))/2,$B13-(0.9*($B13*O13/$P$10)+($B13*P13/$P$10)))</f>
        <v>0</v>
      </c>
      <c r="R13" s="143"/>
      <c r="S13" s="141"/>
      <c r="T13" s="142">
        <f>IF($E13=1,($B13-(0.9*($B13*R13/$S$10)+($B13*S13/$S$10)))/2,$B13-(0.9*($B13*R13/$S$10)+($B13*S13/$S$10)))</f>
        <v>0</v>
      </c>
      <c r="U13" s="143"/>
      <c r="V13" s="141"/>
      <c r="W13" s="142">
        <f>IF($E13=1,($C13-(0.9*($C13*U13/$AB$10)+($C13*V13/$AB$10)))/2,$C13-(0.9*($C13*U13/$AB$10)+($C13*V13/$AB$10)))</f>
        <v>0</v>
      </c>
      <c r="X13" s="143"/>
      <c r="Y13" s="141"/>
      <c r="Z13" s="142">
        <f>IF($E13=1,($D13-(0.9*($D13*X13/$Y$10)+($D13*Y13/$Y$10)))/2,$D13-(0.9*($D13*X13/$Y$10)+($D13*Y13/$Y$10)))</f>
        <v>0</v>
      </c>
      <c r="AA13" s="143"/>
      <c r="AB13" s="141"/>
      <c r="AC13" s="142">
        <f>IF($E13=1,($C13-(0.9*($C13*AA13/$AB$10)+($C13*AB13/$AB$10)))/2,$C13-(0.9*($C13*AA13/$AB$10)+($C13*AB13/$AB$10)))</f>
        <v>0</v>
      </c>
      <c r="AD13" s="143"/>
      <c r="AE13" s="141"/>
      <c r="AF13" s="142">
        <f>IF($E13=1,($C13-(0.9*($C13*AD13/$AE$10)+($C13*AE13/$AE$10)))/2,$C13-(0.9*($C13*AD13/$AE$10)+($C13*AE13/$AE$10)))</f>
        <v>0</v>
      </c>
      <c r="AG13" s="143"/>
      <c r="AH13" s="141"/>
      <c r="AI13" s="142">
        <f>IF($E13=1,($C13-(0.9*($C13*AG13/$AH$10)+($C13*AH13/$AH$10)))/2,$C13-(0.9*($C13*AG13/$AH$10)+($C13*AH13/$AH$10)))</f>
        <v>0</v>
      </c>
      <c r="AJ13" s="143"/>
      <c r="AK13" s="141"/>
      <c r="AL13" s="142">
        <f>IF($E13=1,($C13-(0.9*($C13*AJ13/$AK$10)+($C13*AK13/$AK$10)))/2,$C13-(0.9*($C13*AJ13/$AK$10)+($C13*AK13/$AK$10)))</f>
        <v>0</v>
      </c>
      <c r="AM13" s="143"/>
      <c r="AN13" s="141"/>
      <c r="AO13" s="142">
        <f>IF($E13=1,($C13-(0.9*($C13*AM13/$AN$10)+($C13*AN13/$AN$10)))/2,$C13-(0.9*($C13*AM13/$AN$10)+($C13*AN13/$AN$10)))</f>
        <v>0</v>
      </c>
      <c r="AP13" s="144">
        <f>H13+K13+N13+Q13+T13+W13+Z13+AC13+AF13+AI13+AL13+AO13</f>
        <v>0</v>
      </c>
      <c r="AQ13" s="145">
        <v>0</v>
      </c>
    </row>
    <row r="14" spans="1:43" ht="24.75" customHeight="1">
      <c r="A14" s="137"/>
      <c r="B14" s="139"/>
      <c r="C14" s="139"/>
      <c r="D14" s="146"/>
      <c r="E14" s="147"/>
      <c r="F14" s="147"/>
      <c r="G14" s="148"/>
      <c r="H14" s="142">
        <f>IF($E14=1,($B14-(0.9*($B14*F14/$G$10)+($B14*G14/$G$10)))/2,$B14-(0.9*($B14*F14/$G$10)+($B14*G14/$G$10)))</f>
        <v>0</v>
      </c>
      <c r="I14" s="143"/>
      <c r="J14" s="141"/>
      <c r="K14" s="142">
        <f>IF($E14=1,($B14-(0.9*($B14*I14/$J$10)+($B14*J14/$J$10)))/2,$B14-(0.9*($B14*I14/$J$10)+($B14*J14/$J$10)))</f>
        <v>0</v>
      </c>
      <c r="L14" s="143"/>
      <c r="M14" s="141"/>
      <c r="N14" s="142">
        <f>IF($E14=1,($B14-(0.9*($B14*L14/$M$10)+($B14*M14/$M$10)))/2,$B14-(0.9*($B14*L14/$M$10)+($B14*M14/$M$10)))</f>
        <v>0</v>
      </c>
      <c r="O14" s="143"/>
      <c r="P14" s="141"/>
      <c r="Q14" s="142">
        <f>IF($E14=1,($B14-(0.9*($B14*O14/$P$10)+($B14*P14/$P$10)))/2,$B14-(0.9*($B14*O14/$P$10)+($B14*P14/$P$10)))</f>
        <v>0</v>
      </c>
      <c r="R14" s="143"/>
      <c r="S14" s="141"/>
      <c r="T14" s="142">
        <f>IF($E14=1,($B14-(0.9*($B14*R14/$S$10)+($B14*S14/$S$10)))/2,$B14-(0.9*($B14*R14/$S$10)+($B14*S14/$S$10)))</f>
        <v>0</v>
      </c>
      <c r="U14" s="143"/>
      <c r="V14" s="141"/>
      <c r="W14" s="142">
        <f>IF($E14=1,($C14-(0.9*($C14*U14/$V$10)+($C14*V14/$V$10)))/2,$C14-(0.9*($C14*U14/$V$10)+($C14*V14/$V$10)))</f>
        <v>0</v>
      </c>
      <c r="X14" s="143"/>
      <c r="Y14" s="141"/>
      <c r="Z14" s="142">
        <f>IF($E14=1,($D14-(0.9*($D14*X14/$Y$10)+($D14*Y14/$Y$10)))/2,$D14-(0.9*($D14*X14/$Y$10)+($D14*Y14/$Y$10)))</f>
        <v>0</v>
      </c>
      <c r="AA14" s="143"/>
      <c r="AB14" s="141"/>
      <c r="AC14" s="142">
        <f>IF($E14=1,($C14-(0.9*($C14*AA14/$AB$10)+($C14*AB14/$AB$10)))/2,$C14-(0.9*($C14*AA14/$AB$10)+($C14*AB14/$AB$10)))</f>
        <v>0</v>
      </c>
      <c r="AD14" s="143"/>
      <c r="AE14" s="141"/>
      <c r="AF14" s="142">
        <f>IF($E14=1,($C14-(0.9*($C14*AD14/$AE$10)+($C14*AE14/$AE$10)))/2,$C14-(0.9*($C14*AD14/$AE$10)+($C14*AE14/$AE$10)))</f>
        <v>0</v>
      </c>
      <c r="AG14" s="143"/>
      <c r="AH14" s="141"/>
      <c r="AI14" s="142">
        <f>IF($E14=1,($C14-(0.9*($C14*AG14/$AH$10)+($C14*AH14/$AH$10)))/2,$C14-(0.9*($C14*AG14/$AH$10)+($C14*AH14/$AH$10)))</f>
        <v>0</v>
      </c>
      <c r="AJ14" s="143"/>
      <c r="AK14" s="141"/>
      <c r="AL14" s="142">
        <f>IF($E14=1,($C14-(0.9*($C14*AJ14/$AK$10)+($C14*AK14/$AK$10)))/2,$C14-(0.9*($C14*AJ14/$AK$10)+($C14*AK14/$AK$10)))</f>
        <v>0</v>
      </c>
      <c r="AM14" s="143"/>
      <c r="AN14" s="141"/>
      <c r="AO14" s="142">
        <f>IF($E14=1,($C14-(0.9*($C14*AM14/$AN$10)+($C14*AN14/$AN$10)))/2,$C14-(0.9*($C14*AM14/$AN$10)+($C14*AN14/$AN$10)))</f>
        <v>0</v>
      </c>
      <c r="AP14" s="144">
        <f>H14+K14+N14+Q14+T14+W14+Z14+AC14+AF14+AI14+AL14+AO14</f>
        <v>0</v>
      </c>
      <c r="AQ14" s="145">
        <v>0</v>
      </c>
    </row>
    <row r="15" spans="1:43" ht="24.75" customHeight="1">
      <c r="A15" s="183"/>
      <c r="B15" s="139"/>
      <c r="C15" s="139"/>
      <c r="D15" s="146"/>
      <c r="E15" s="147"/>
      <c r="F15" s="147"/>
      <c r="G15" s="148"/>
      <c r="H15" s="142">
        <f aca="true" t="shared" si="0" ref="H15:H23">IF($E15=1,($B15-(0.9*($B15*F15/$G$10)+($B15*G15/$G$10)))/2,$B15-(0.9*($B15*F15/$G$10)+($B15*G15/$G$10)))</f>
        <v>0</v>
      </c>
      <c r="I15" s="143"/>
      <c r="J15" s="141"/>
      <c r="K15" s="142">
        <f aca="true" t="shared" si="1" ref="K15:K23">IF($E15=1,($B15-(0.9*($B15*I15/$J$10)+($B15*J15/$J$10)))/2,$B15-(0.9*($B15*I15/$J$10)+($B15*J15/$J$10)))</f>
        <v>0</v>
      </c>
      <c r="L15" s="143"/>
      <c r="M15" s="141"/>
      <c r="N15" s="142">
        <f aca="true" t="shared" si="2" ref="N15:N23">IF($E15=1,($B15-(0.9*($B15*L15/$M$10)+($B15*M15/$M$10)))/2,$B15-(0.9*($B15*L15/$M$10)+($B15*M15/$M$10)))</f>
        <v>0</v>
      </c>
      <c r="O15" s="143"/>
      <c r="P15" s="141"/>
      <c r="Q15" s="142">
        <f aca="true" t="shared" si="3" ref="Q15:Q23">IF($E15=1,($B15-(0.9*($B15*O15/$P$10)+($B15*P15/$P$10)))/2,$B15-(0.9*($B15*O15/$P$10)+($B15*P15/$P$10)))</f>
        <v>0</v>
      </c>
      <c r="R15" s="143"/>
      <c r="S15" s="141"/>
      <c r="T15" s="142">
        <f aca="true" t="shared" si="4" ref="T15:T23">IF($E15=1,($B15-(0.9*($B15*R15/$S$10)+($B15*S15/$S$10)))/2,$B15-(0.9*($B15*R15/$S$10)+($B15*S15/$S$10)))</f>
        <v>0</v>
      </c>
      <c r="U15" s="143"/>
      <c r="V15" s="141"/>
      <c r="W15" s="142">
        <f aca="true" t="shared" si="5" ref="W15:W23">IF($E15=1,($C15-(0.9*($C15*U15/$V$10)+($C15*V15/$V$10)))/2,$C15-(0.9*($C15*U15/$V$10)+($C15*V15/$V$10)))</f>
        <v>0</v>
      </c>
      <c r="X15" s="143"/>
      <c r="Y15" s="141"/>
      <c r="Z15" s="142">
        <f aca="true" t="shared" si="6" ref="Z15:Z23">IF($E15=1,($D15-(0.9*($D15*X15/$Y$10)+($D15*Y15/$Y$10)))/2,$D15-(0.9*($D15*X15/$Y$10)+($D15*Y15/$Y$10)))</f>
        <v>0</v>
      </c>
      <c r="AA15" s="143"/>
      <c r="AB15" s="141"/>
      <c r="AC15" s="142">
        <f aca="true" t="shared" si="7" ref="AC15:AC23">IF($E15=1,($C15-(0.9*($C15*AA15/$AB$10)+($C15*AB15/$AB$10)))/2,$C15-(0.9*($C15*AA15/$AB$10)+($C15*AB15/$AB$10)))</f>
        <v>0</v>
      </c>
      <c r="AD15" s="143"/>
      <c r="AE15" s="141"/>
      <c r="AF15" s="142">
        <f aca="true" t="shared" si="8" ref="AF15:AF23">IF($E15=1,($C15-(0.9*($C15*AD15/$AE$10)+($C15*AE15/$AE$10)))/2,$C15-(0.9*($C15*AD15/$AE$10)+($C15*AE15/$AE$10)))</f>
        <v>0</v>
      </c>
      <c r="AG15" s="143"/>
      <c r="AH15" s="141"/>
      <c r="AI15" s="142">
        <f aca="true" t="shared" si="9" ref="AI15:AI23">IF($E15=1,($C15-(0.9*($C15*AG15/$AH$10)+($C15*AH15/$AH$10)))/2,$C15-(0.9*($C15*AG15/$AH$10)+($C15*AH15/$AH$10)))</f>
        <v>0</v>
      </c>
      <c r="AJ15" s="143"/>
      <c r="AK15" s="141"/>
      <c r="AL15" s="142">
        <f aca="true" t="shared" si="10" ref="AL15:AL23">IF($E15=1,($C15-(0.9*($C15*AJ15/$AK$10)+($C15*AK15/$AK$10)))/2,$C15-(0.9*($C15*AJ15/$AK$10)+($C15*AK15/$AK$10)))</f>
        <v>0</v>
      </c>
      <c r="AM15" s="143"/>
      <c r="AN15" s="141"/>
      <c r="AO15" s="142">
        <f aca="true" t="shared" si="11" ref="AO15:AO23">IF($E15=1,($C15-(0.9*($C15*AM15/$AN$10)+($C15*AN15/$AN$10)))/2,$C15-(0.9*($C15*AM15/$AN$10)+($C15*AN15/$AN$10)))</f>
        <v>0</v>
      </c>
      <c r="AP15" s="144">
        <f aca="true" t="shared" si="12" ref="AP15:AP23">H15+K15+N15+Q15+T15+W15+Z15+AC15+AF15+AI15+AL15+AO15</f>
        <v>0</v>
      </c>
      <c r="AQ15" s="145">
        <v>0</v>
      </c>
    </row>
    <row r="16" spans="1:43" ht="24.75" customHeight="1">
      <c r="A16" s="183"/>
      <c r="B16" s="139"/>
      <c r="C16" s="139"/>
      <c r="D16" s="146"/>
      <c r="E16" s="147"/>
      <c r="F16" s="147"/>
      <c r="G16" s="148"/>
      <c r="H16" s="142">
        <f t="shared" si="0"/>
        <v>0</v>
      </c>
      <c r="I16" s="143"/>
      <c r="J16" s="141"/>
      <c r="K16" s="142">
        <f t="shared" si="1"/>
        <v>0</v>
      </c>
      <c r="L16" s="143"/>
      <c r="M16" s="141"/>
      <c r="N16" s="142">
        <f t="shared" si="2"/>
        <v>0</v>
      </c>
      <c r="O16" s="143"/>
      <c r="P16" s="141"/>
      <c r="Q16" s="142">
        <f t="shared" si="3"/>
        <v>0</v>
      </c>
      <c r="R16" s="143"/>
      <c r="S16" s="141"/>
      <c r="T16" s="142">
        <f t="shared" si="4"/>
        <v>0</v>
      </c>
      <c r="U16" s="143"/>
      <c r="V16" s="141"/>
      <c r="W16" s="142">
        <f t="shared" si="5"/>
        <v>0</v>
      </c>
      <c r="X16" s="143"/>
      <c r="Y16" s="141"/>
      <c r="Z16" s="142">
        <f t="shared" si="6"/>
        <v>0</v>
      </c>
      <c r="AA16" s="143"/>
      <c r="AB16" s="141"/>
      <c r="AC16" s="142">
        <f t="shared" si="7"/>
        <v>0</v>
      </c>
      <c r="AD16" s="143"/>
      <c r="AE16" s="141"/>
      <c r="AF16" s="142">
        <f t="shared" si="8"/>
        <v>0</v>
      </c>
      <c r="AG16" s="143"/>
      <c r="AH16" s="141"/>
      <c r="AI16" s="142">
        <f t="shared" si="9"/>
        <v>0</v>
      </c>
      <c r="AJ16" s="143"/>
      <c r="AK16" s="141"/>
      <c r="AL16" s="142">
        <f t="shared" si="10"/>
        <v>0</v>
      </c>
      <c r="AM16" s="143"/>
      <c r="AN16" s="141"/>
      <c r="AO16" s="142">
        <f t="shared" si="11"/>
        <v>0</v>
      </c>
      <c r="AP16" s="144">
        <f t="shared" si="12"/>
        <v>0</v>
      </c>
      <c r="AQ16" s="145">
        <v>0</v>
      </c>
    </row>
    <row r="17" spans="1:43" ht="24.75" customHeight="1">
      <c r="A17" s="183"/>
      <c r="B17" s="139"/>
      <c r="C17" s="139"/>
      <c r="D17" s="146"/>
      <c r="E17" s="147"/>
      <c r="F17" s="147"/>
      <c r="G17" s="148"/>
      <c r="H17" s="142">
        <f t="shared" si="0"/>
        <v>0</v>
      </c>
      <c r="I17" s="143"/>
      <c r="J17" s="141"/>
      <c r="K17" s="142">
        <f t="shared" si="1"/>
        <v>0</v>
      </c>
      <c r="L17" s="143"/>
      <c r="M17" s="141"/>
      <c r="N17" s="142">
        <f t="shared" si="2"/>
        <v>0</v>
      </c>
      <c r="O17" s="143"/>
      <c r="P17" s="141"/>
      <c r="Q17" s="142">
        <f t="shared" si="3"/>
        <v>0</v>
      </c>
      <c r="R17" s="143"/>
      <c r="S17" s="141"/>
      <c r="T17" s="142">
        <f t="shared" si="4"/>
        <v>0</v>
      </c>
      <c r="U17" s="143"/>
      <c r="V17" s="141"/>
      <c r="W17" s="142">
        <f t="shared" si="5"/>
        <v>0</v>
      </c>
      <c r="X17" s="143"/>
      <c r="Y17" s="141"/>
      <c r="Z17" s="142">
        <f t="shared" si="6"/>
        <v>0</v>
      </c>
      <c r="AA17" s="143"/>
      <c r="AB17" s="141"/>
      <c r="AC17" s="142">
        <f t="shared" si="7"/>
        <v>0</v>
      </c>
      <c r="AD17" s="143"/>
      <c r="AE17" s="141"/>
      <c r="AF17" s="142">
        <f t="shared" si="8"/>
        <v>0</v>
      </c>
      <c r="AG17" s="143"/>
      <c r="AH17" s="141"/>
      <c r="AI17" s="142">
        <f t="shared" si="9"/>
        <v>0</v>
      </c>
      <c r="AJ17" s="143"/>
      <c r="AK17" s="141"/>
      <c r="AL17" s="142">
        <f t="shared" si="10"/>
        <v>0</v>
      </c>
      <c r="AM17" s="143"/>
      <c r="AN17" s="141"/>
      <c r="AO17" s="142">
        <f t="shared" si="11"/>
        <v>0</v>
      </c>
      <c r="AP17" s="144">
        <f t="shared" si="12"/>
        <v>0</v>
      </c>
      <c r="AQ17" s="145">
        <v>0</v>
      </c>
    </row>
    <row r="18" spans="1:43" ht="24.75" customHeight="1">
      <c r="A18" s="183"/>
      <c r="B18" s="139"/>
      <c r="C18" s="139"/>
      <c r="D18" s="146"/>
      <c r="E18" s="147"/>
      <c r="F18" s="147"/>
      <c r="G18" s="148"/>
      <c r="H18" s="142">
        <f t="shared" si="0"/>
        <v>0</v>
      </c>
      <c r="I18" s="143"/>
      <c r="J18" s="141"/>
      <c r="K18" s="142">
        <f t="shared" si="1"/>
        <v>0</v>
      </c>
      <c r="L18" s="143"/>
      <c r="M18" s="141"/>
      <c r="N18" s="142">
        <f t="shared" si="2"/>
        <v>0</v>
      </c>
      <c r="O18" s="143"/>
      <c r="P18" s="141"/>
      <c r="Q18" s="142">
        <f t="shared" si="3"/>
        <v>0</v>
      </c>
      <c r="R18" s="143"/>
      <c r="S18" s="141"/>
      <c r="T18" s="142">
        <f t="shared" si="4"/>
        <v>0</v>
      </c>
      <c r="U18" s="143"/>
      <c r="V18" s="141"/>
      <c r="W18" s="142">
        <f t="shared" si="5"/>
        <v>0</v>
      </c>
      <c r="X18" s="143"/>
      <c r="Y18" s="141"/>
      <c r="Z18" s="142">
        <f t="shared" si="6"/>
        <v>0</v>
      </c>
      <c r="AA18" s="143"/>
      <c r="AB18" s="141"/>
      <c r="AC18" s="142">
        <f t="shared" si="7"/>
        <v>0</v>
      </c>
      <c r="AD18" s="143"/>
      <c r="AE18" s="141"/>
      <c r="AF18" s="142">
        <f t="shared" si="8"/>
        <v>0</v>
      </c>
      <c r="AG18" s="143"/>
      <c r="AH18" s="141"/>
      <c r="AI18" s="142">
        <f t="shared" si="9"/>
        <v>0</v>
      </c>
      <c r="AJ18" s="143"/>
      <c r="AK18" s="141"/>
      <c r="AL18" s="142">
        <f t="shared" si="10"/>
        <v>0</v>
      </c>
      <c r="AM18" s="143"/>
      <c r="AN18" s="141"/>
      <c r="AO18" s="142">
        <f t="shared" si="11"/>
        <v>0</v>
      </c>
      <c r="AP18" s="144">
        <f t="shared" si="12"/>
        <v>0</v>
      </c>
      <c r="AQ18" s="145">
        <v>0</v>
      </c>
    </row>
    <row r="19" spans="1:43" ht="24.75" customHeight="1">
      <c r="A19" s="183"/>
      <c r="B19" s="139"/>
      <c r="C19" s="139"/>
      <c r="D19" s="146"/>
      <c r="E19" s="147"/>
      <c r="F19" s="147"/>
      <c r="G19" s="148"/>
      <c r="H19" s="142">
        <f t="shared" si="0"/>
        <v>0</v>
      </c>
      <c r="I19" s="143"/>
      <c r="J19" s="141"/>
      <c r="K19" s="142">
        <f t="shared" si="1"/>
        <v>0</v>
      </c>
      <c r="L19" s="143"/>
      <c r="M19" s="141"/>
      <c r="N19" s="142">
        <f t="shared" si="2"/>
        <v>0</v>
      </c>
      <c r="O19" s="143"/>
      <c r="P19" s="141"/>
      <c r="Q19" s="142">
        <f t="shared" si="3"/>
        <v>0</v>
      </c>
      <c r="R19" s="143"/>
      <c r="S19" s="141"/>
      <c r="T19" s="142">
        <f t="shared" si="4"/>
        <v>0</v>
      </c>
      <c r="U19" s="143"/>
      <c r="V19" s="141"/>
      <c r="W19" s="142">
        <f t="shared" si="5"/>
        <v>0</v>
      </c>
      <c r="X19" s="143"/>
      <c r="Y19" s="141"/>
      <c r="Z19" s="142">
        <f t="shared" si="6"/>
        <v>0</v>
      </c>
      <c r="AA19" s="143"/>
      <c r="AB19" s="141"/>
      <c r="AC19" s="142">
        <f t="shared" si="7"/>
        <v>0</v>
      </c>
      <c r="AD19" s="143"/>
      <c r="AE19" s="141"/>
      <c r="AF19" s="142">
        <f t="shared" si="8"/>
        <v>0</v>
      </c>
      <c r="AG19" s="143"/>
      <c r="AH19" s="141"/>
      <c r="AI19" s="142">
        <f t="shared" si="9"/>
        <v>0</v>
      </c>
      <c r="AJ19" s="143"/>
      <c r="AK19" s="141"/>
      <c r="AL19" s="142">
        <f t="shared" si="10"/>
        <v>0</v>
      </c>
      <c r="AM19" s="143"/>
      <c r="AN19" s="141"/>
      <c r="AO19" s="142">
        <f t="shared" si="11"/>
        <v>0</v>
      </c>
      <c r="AP19" s="144">
        <f t="shared" si="12"/>
        <v>0</v>
      </c>
      <c r="AQ19" s="145">
        <v>0</v>
      </c>
    </row>
    <row r="20" spans="1:43" ht="24.75" customHeight="1">
      <c r="A20" s="183"/>
      <c r="B20" s="139"/>
      <c r="C20" s="139"/>
      <c r="D20" s="146"/>
      <c r="E20" s="147"/>
      <c r="F20" s="147"/>
      <c r="G20" s="148"/>
      <c r="H20" s="142">
        <f t="shared" si="0"/>
        <v>0</v>
      </c>
      <c r="I20" s="143"/>
      <c r="J20" s="141"/>
      <c r="K20" s="142">
        <f t="shared" si="1"/>
        <v>0</v>
      </c>
      <c r="L20" s="143"/>
      <c r="M20" s="141"/>
      <c r="N20" s="142">
        <f t="shared" si="2"/>
        <v>0</v>
      </c>
      <c r="O20" s="143"/>
      <c r="P20" s="141"/>
      <c r="Q20" s="142">
        <f t="shared" si="3"/>
        <v>0</v>
      </c>
      <c r="R20" s="143"/>
      <c r="S20" s="141"/>
      <c r="T20" s="142">
        <f t="shared" si="4"/>
        <v>0</v>
      </c>
      <c r="U20" s="143"/>
      <c r="V20" s="141"/>
      <c r="W20" s="142">
        <f t="shared" si="5"/>
        <v>0</v>
      </c>
      <c r="X20" s="143"/>
      <c r="Y20" s="141"/>
      <c r="Z20" s="142">
        <f t="shared" si="6"/>
        <v>0</v>
      </c>
      <c r="AA20" s="143"/>
      <c r="AB20" s="141"/>
      <c r="AC20" s="142">
        <f t="shared" si="7"/>
        <v>0</v>
      </c>
      <c r="AD20" s="143"/>
      <c r="AE20" s="141"/>
      <c r="AF20" s="142">
        <f t="shared" si="8"/>
        <v>0</v>
      </c>
      <c r="AG20" s="143"/>
      <c r="AH20" s="141"/>
      <c r="AI20" s="142">
        <f t="shared" si="9"/>
        <v>0</v>
      </c>
      <c r="AJ20" s="143"/>
      <c r="AK20" s="141"/>
      <c r="AL20" s="142">
        <f t="shared" si="10"/>
        <v>0</v>
      </c>
      <c r="AM20" s="143"/>
      <c r="AN20" s="141"/>
      <c r="AO20" s="142">
        <f t="shared" si="11"/>
        <v>0</v>
      </c>
      <c r="AP20" s="144">
        <f t="shared" si="12"/>
        <v>0</v>
      </c>
      <c r="AQ20" s="145">
        <v>0</v>
      </c>
    </row>
    <row r="21" spans="1:43" ht="24.75" customHeight="1">
      <c r="A21" s="183"/>
      <c r="B21" s="139"/>
      <c r="C21" s="139"/>
      <c r="D21" s="146"/>
      <c r="E21" s="147"/>
      <c r="F21" s="147"/>
      <c r="G21" s="148"/>
      <c r="H21" s="142">
        <f t="shared" si="0"/>
        <v>0</v>
      </c>
      <c r="I21" s="143"/>
      <c r="J21" s="141"/>
      <c r="K21" s="142">
        <f t="shared" si="1"/>
        <v>0</v>
      </c>
      <c r="L21" s="143"/>
      <c r="M21" s="141"/>
      <c r="N21" s="142">
        <f t="shared" si="2"/>
        <v>0</v>
      </c>
      <c r="O21" s="143"/>
      <c r="P21" s="141"/>
      <c r="Q21" s="142">
        <f t="shared" si="3"/>
        <v>0</v>
      </c>
      <c r="R21" s="143"/>
      <c r="S21" s="141"/>
      <c r="T21" s="142">
        <f t="shared" si="4"/>
        <v>0</v>
      </c>
      <c r="U21" s="143"/>
      <c r="V21" s="141"/>
      <c r="W21" s="142">
        <f t="shared" si="5"/>
        <v>0</v>
      </c>
      <c r="X21" s="143"/>
      <c r="Y21" s="141"/>
      <c r="Z21" s="142">
        <f t="shared" si="6"/>
        <v>0</v>
      </c>
      <c r="AA21" s="143"/>
      <c r="AB21" s="141"/>
      <c r="AC21" s="142">
        <f t="shared" si="7"/>
        <v>0</v>
      </c>
      <c r="AD21" s="143"/>
      <c r="AE21" s="141"/>
      <c r="AF21" s="142">
        <f t="shared" si="8"/>
        <v>0</v>
      </c>
      <c r="AG21" s="143"/>
      <c r="AH21" s="141"/>
      <c r="AI21" s="142">
        <f t="shared" si="9"/>
        <v>0</v>
      </c>
      <c r="AJ21" s="143"/>
      <c r="AK21" s="141"/>
      <c r="AL21" s="142">
        <f t="shared" si="10"/>
        <v>0</v>
      </c>
      <c r="AM21" s="143"/>
      <c r="AN21" s="141"/>
      <c r="AO21" s="142">
        <f t="shared" si="11"/>
        <v>0</v>
      </c>
      <c r="AP21" s="144">
        <f t="shared" si="12"/>
        <v>0</v>
      </c>
      <c r="AQ21" s="145">
        <v>0</v>
      </c>
    </row>
    <row r="22" spans="1:43" ht="24.75" customHeight="1">
      <c r="A22" s="183"/>
      <c r="B22" s="139"/>
      <c r="C22" s="139"/>
      <c r="D22" s="146"/>
      <c r="E22" s="147"/>
      <c r="F22" s="147"/>
      <c r="G22" s="148"/>
      <c r="H22" s="142">
        <f t="shared" si="0"/>
        <v>0</v>
      </c>
      <c r="I22" s="143"/>
      <c r="J22" s="141"/>
      <c r="K22" s="142">
        <f t="shared" si="1"/>
        <v>0</v>
      </c>
      <c r="L22" s="143"/>
      <c r="M22" s="141"/>
      <c r="N22" s="142">
        <f t="shared" si="2"/>
        <v>0</v>
      </c>
      <c r="O22" s="143"/>
      <c r="P22" s="141"/>
      <c r="Q22" s="142">
        <f t="shared" si="3"/>
        <v>0</v>
      </c>
      <c r="R22" s="143"/>
      <c r="S22" s="141"/>
      <c r="T22" s="142">
        <f t="shared" si="4"/>
        <v>0</v>
      </c>
      <c r="U22" s="143"/>
      <c r="V22" s="141"/>
      <c r="W22" s="142">
        <f t="shared" si="5"/>
        <v>0</v>
      </c>
      <c r="X22" s="143"/>
      <c r="Y22" s="141"/>
      <c r="Z22" s="142">
        <f t="shared" si="6"/>
        <v>0</v>
      </c>
      <c r="AA22" s="143"/>
      <c r="AB22" s="141"/>
      <c r="AC22" s="142">
        <f t="shared" si="7"/>
        <v>0</v>
      </c>
      <c r="AD22" s="143"/>
      <c r="AE22" s="141"/>
      <c r="AF22" s="142">
        <f t="shared" si="8"/>
        <v>0</v>
      </c>
      <c r="AG22" s="143"/>
      <c r="AH22" s="141"/>
      <c r="AI22" s="142">
        <f t="shared" si="9"/>
        <v>0</v>
      </c>
      <c r="AJ22" s="143"/>
      <c r="AK22" s="141"/>
      <c r="AL22" s="142">
        <f t="shared" si="10"/>
        <v>0</v>
      </c>
      <c r="AM22" s="143"/>
      <c r="AN22" s="141"/>
      <c r="AO22" s="142">
        <f t="shared" si="11"/>
        <v>0</v>
      </c>
      <c r="AP22" s="144">
        <f t="shared" si="12"/>
        <v>0</v>
      </c>
      <c r="AQ22" s="145">
        <v>0</v>
      </c>
    </row>
    <row r="23" spans="1:43" ht="24.75" customHeight="1">
      <c r="A23" s="183"/>
      <c r="B23" s="139"/>
      <c r="C23" s="139"/>
      <c r="D23" s="146"/>
      <c r="E23" s="147"/>
      <c r="F23" s="147"/>
      <c r="G23" s="148"/>
      <c r="H23" s="142">
        <f t="shared" si="0"/>
        <v>0</v>
      </c>
      <c r="I23" s="143"/>
      <c r="J23" s="141"/>
      <c r="K23" s="142">
        <f t="shared" si="1"/>
        <v>0</v>
      </c>
      <c r="L23" s="143"/>
      <c r="M23" s="141"/>
      <c r="N23" s="142">
        <f t="shared" si="2"/>
        <v>0</v>
      </c>
      <c r="O23" s="143"/>
      <c r="P23" s="141"/>
      <c r="Q23" s="142">
        <f t="shared" si="3"/>
        <v>0</v>
      </c>
      <c r="R23" s="143"/>
      <c r="S23" s="141"/>
      <c r="T23" s="142">
        <f t="shared" si="4"/>
        <v>0</v>
      </c>
      <c r="U23" s="143"/>
      <c r="V23" s="141"/>
      <c r="W23" s="142">
        <f t="shared" si="5"/>
        <v>0</v>
      </c>
      <c r="X23" s="143"/>
      <c r="Y23" s="141"/>
      <c r="Z23" s="142">
        <f t="shared" si="6"/>
        <v>0</v>
      </c>
      <c r="AA23" s="143"/>
      <c r="AB23" s="141"/>
      <c r="AC23" s="142">
        <f t="shared" si="7"/>
        <v>0</v>
      </c>
      <c r="AD23" s="143"/>
      <c r="AE23" s="141"/>
      <c r="AF23" s="142">
        <f t="shared" si="8"/>
        <v>0</v>
      </c>
      <c r="AG23" s="143"/>
      <c r="AH23" s="141"/>
      <c r="AI23" s="142">
        <f t="shared" si="9"/>
        <v>0</v>
      </c>
      <c r="AJ23" s="143"/>
      <c r="AK23" s="141"/>
      <c r="AL23" s="142">
        <f t="shared" si="10"/>
        <v>0</v>
      </c>
      <c r="AM23" s="143"/>
      <c r="AN23" s="141"/>
      <c r="AO23" s="142">
        <f t="shared" si="11"/>
        <v>0</v>
      </c>
      <c r="AP23" s="144">
        <f t="shared" si="12"/>
        <v>0</v>
      </c>
      <c r="AQ23" s="145">
        <v>0</v>
      </c>
    </row>
    <row r="24" spans="1:43" ht="15" thickBot="1">
      <c r="A24" s="149"/>
      <c r="B24" s="146"/>
      <c r="C24" s="146"/>
      <c r="D24" s="146"/>
      <c r="E24" s="147"/>
      <c r="F24" s="147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50"/>
      <c r="AQ24" s="151"/>
    </row>
    <row r="25" spans="1:43" ht="15" thickBot="1">
      <c r="A25" s="149"/>
      <c r="B25" s="146"/>
      <c r="C25" s="146"/>
      <c r="D25" s="146"/>
      <c r="E25" s="147"/>
      <c r="F25" s="147"/>
      <c r="G25" s="148"/>
      <c r="H25" s="152">
        <f>SUM(H13:H24)</f>
        <v>0</v>
      </c>
      <c r="I25" s="152"/>
      <c r="J25" s="148"/>
      <c r="K25" s="152">
        <f>SUM(K13:K24)</f>
        <v>0</v>
      </c>
      <c r="L25" s="152"/>
      <c r="M25" s="148"/>
      <c r="N25" s="152">
        <f>SUM(N13:N24)</f>
        <v>0</v>
      </c>
      <c r="O25" s="152"/>
      <c r="P25" s="148"/>
      <c r="Q25" s="152">
        <f>SUM(Q13:Q24)</f>
        <v>0</v>
      </c>
      <c r="R25" s="152"/>
      <c r="S25" s="148"/>
      <c r="T25" s="152">
        <f>SUM(T13:T24)</f>
        <v>0</v>
      </c>
      <c r="U25" s="152"/>
      <c r="V25" s="148"/>
      <c r="W25" s="152">
        <f>SUM(W13:W24)</f>
        <v>0</v>
      </c>
      <c r="X25" s="152"/>
      <c r="Y25" s="148"/>
      <c r="Z25" s="152">
        <f>SUM(Z13:Z24)</f>
        <v>0</v>
      </c>
      <c r="AA25" s="152"/>
      <c r="AB25" s="148"/>
      <c r="AC25" s="152">
        <f>SUM(AC13:AC24)</f>
        <v>0</v>
      </c>
      <c r="AD25" s="152"/>
      <c r="AE25" s="148"/>
      <c r="AF25" s="152">
        <f>SUM(AF13:AF24)</f>
        <v>0</v>
      </c>
      <c r="AG25" s="152"/>
      <c r="AH25" s="148"/>
      <c r="AI25" s="152">
        <f>SUM(AI13:AI24)</f>
        <v>0</v>
      </c>
      <c r="AJ25" s="152"/>
      <c r="AK25" s="148"/>
      <c r="AL25" s="152">
        <f>SUM(AL13:AL24)</f>
        <v>0</v>
      </c>
      <c r="AM25" s="152"/>
      <c r="AN25" s="148"/>
      <c r="AO25" s="153">
        <f>SUM(AO13:AO24)</f>
        <v>0</v>
      </c>
      <c r="AP25" s="154">
        <f>SUM(AP13:AP24)</f>
        <v>0</v>
      </c>
      <c r="AQ25" s="155">
        <f>SUM(AQ13:AQ24)</f>
        <v>0</v>
      </c>
    </row>
    <row r="26" spans="1:43" ht="14.25">
      <c r="A26" s="156"/>
      <c r="B26" s="157"/>
      <c r="C26" s="157"/>
      <c r="D26" s="157"/>
      <c r="E26" s="158"/>
      <c r="F26" s="158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60"/>
      <c r="AQ26" s="161"/>
    </row>
    <row r="27" spans="1:43" ht="14.25">
      <c r="A27" s="124"/>
      <c r="B27" s="124"/>
      <c r="C27" s="124"/>
      <c r="D27" s="124"/>
      <c r="E27" s="123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5"/>
    </row>
    <row r="28" spans="1:43" ht="14.25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5"/>
    </row>
    <row r="29" spans="1:43" ht="15" thickBo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5"/>
    </row>
    <row r="30" spans="1:43" ht="18.75" thickBot="1">
      <c r="A30" s="212" t="s">
        <v>50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5"/>
    </row>
    <row r="31" spans="1:43" ht="14.25">
      <c r="A31" s="215" t="s">
        <v>51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7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5"/>
    </row>
    <row r="32" spans="1:43" ht="14.25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8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5"/>
    </row>
    <row r="33" spans="1:43" ht="14.25">
      <c r="A33" s="208" t="s">
        <v>80</v>
      </c>
      <c r="B33" s="209"/>
      <c r="C33" s="209"/>
      <c r="D33" s="209"/>
      <c r="E33" s="209"/>
      <c r="F33" s="209"/>
      <c r="G33" s="99"/>
      <c r="H33" s="100"/>
      <c r="I33" s="100"/>
      <c r="J33" s="100"/>
      <c r="K33" s="101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5"/>
    </row>
    <row r="34" spans="1:43" ht="14.25">
      <c r="A34" s="102"/>
      <c r="B34" s="103"/>
      <c r="C34" s="103"/>
      <c r="D34" s="104"/>
      <c r="E34" s="103"/>
      <c r="F34" s="103"/>
      <c r="G34" s="103"/>
      <c r="H34" s="97"/>
      <c r="I34" s="97"/>
      <c r="J34" s="97"/>
      <c r="K34" s="98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5"/>
    </row>
    <row r="35" spans="1:43" ht="14.25">
      <c r="A35" s="210" t="s">
        <v>81</v>
      </c>
      <c r="B35" s="211"/>
      <c r="C35" s="211"/>
      <c r="D35" s="211"/>
      <c r="E35" s="211"/>
      <c r="F35" s="211"/>
      <c r="G35" s="105"/>
      <c r="H35" s="106"/>
      <c r="I35" s="106"/>
      <c r="J35" s="106"/>
      <c r="K35" s="107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5"/>
    </row>
    <row r="36" spans="1:43" ht="14.25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8"/>
      <c r="L36" s="162"/>
      <c r="M36" s="162"/>
      <c r="N36" s="162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5"/>
    </row>
    <row r="37" spans="1:43" ht="15.75" customHeight="1">
      <c r="A37" s="194" t="s">
        <v>28</v>
      </c>
      <c r="B37" s="195"/>
      <c r="C37" s="195"/>
      <c r="D37" s="195"/>
      <c r="E37" s="195"/>
      <c r="F37" s="195"/>
      <c r="G37" s="108"/>
      <c r="H37" s="109"/>
      <c r="I37" s="109"/>
      <c r="J37" s="109"/>
      <c r="K37" s="110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5"/>
    </row>
    <row r="38" spans="1:43" ht="14.25">
      <c r="A38" s="96"/>
      <c r="B38" s="97"/>
      <c r="C38" s="97"/>
      <c r="D38" s="97"/>
      <c r="E38" s="97"/>
      <c r="F38" s="97"/>
      <c r="G38" s="111"/>
      <c r="H38" s="111"/>
      <c r="I38" s="97"/>
      <c r="J38" s="97"/>
      <c r="K38" s="98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5"/>
    </row>
    <row r="39" spans="1:11" ht="15">
      <c r="A39" s="196" t="s">
        <v>52</v>
      </c>
      <c r="B39" s="197"/>
      <c r="C39" s="197"/>
      <c r="D39" s="197"/>
      <c r="E39" s="197"/>
      <c r="F39" s="197"/>
      <c r="G39" s="112"/>
      <c r="H39" s="112"/>
      <c r="I39" s="112"/>
      <c r="J39" s="112"/>
      <c r="K39" s="113"/>
    </row>
    <row r="40" spans="1:11" ht="15">
      <c r="A40" s="114"/>
      <c r="B40" s="115"/>
      <c r="C40" s="115"/>
      <c r="D40" s="115"/>
      <c r="E40" s="115"/>
      <c r="F40" s="115"/>
      <c r="G40" s="115"/>
      <c r="H40" s="115"/>
      <c r="I40" s="116"/>
      <c r="J40" s="116"/>
      <c r="K40" s="117"/>
    </row>
    <row r="41" spans="1:11" ht="15" thickBot="1">
      <c r="A41" s="198" t="s">
        <v>53</v>
      </c>
      <c r="B41" s="199"/>
      <c r="C41" s="199"/>
      <c r="D41" s="199"/>
      <c r="E41" s="199"/>
      <c r="F41" s="199"/>
      <c r="G41" s="199"/>
      <c r="H41" s="199"/>
      <c r="I41" s="118"/>
      <c r="J41" s="118"/>
      <c r="K41" s="119"/>
    </row>
  </sheetData>
  <sheetProtection/>
  <mergeCells count="37">
    <mergeCell ref="A37:F37"/>
    <mergeCell ref="AH11:AI11"/>
    <mergeCell ref="AK11:AL11"/>
    <mergeCell ref="AN11:AO11"/>
    <mergeCell ref="A39:F39"/>
    <mergeCell ref="A41:H41"/>
    <mergeCell ref="A28:N28"/>
    <mergeCell ref="A30:K30"/>
    <mergeCell ref="A31:K31"/>
    <mergeCell ref="A33:F33"/>
    <mergeCell ref="S10:T10"/>
    <mergeCell ref="AH10:AI10"/>
    <mergeCell ref="A35:F35"/>
    <mergeCell ref="AN10:AO10"/>
    <mergeCell ref="G11:H11"/>
    <mergeCell ref="J11:K11"/>
    <mergeCell ref="M11:N11"/>
    <mergeCell ref="P11:Q11"/>
    <mergeCell ref="S11:T11"/>
    <mergeCell ref="V11:W11"/>
    <mergeCell ref="AE11:AF11"/>
    <mergeCell ref="V10:W10"/>
    <mergeCell ref="Y10:Z10"/>
    <mergeCell ref="AB10:AC10"/>
    <mergeCell ref="AE10:AF10"/>
    <mergeCell ref="AB11:AC11"/>
    <mergeCell ref="Y11:Z11"/>
    <mergeCell ref="AK10:AL10"/>
    <mergeCell ref="B11:D11"/>
    <mergeCell ref="A1:B1"/>
    <mergeCell ref="A2:E2"/>
    <mergeCell ref="A6:AQ6"/>
    <mergeCell ref="D9:E9"/>
    <mergeCell ref="G10:H10"/>
    <mergeCell ref="J10:K10"/>
    <mergeCell ref="M10:N10"/>
    <mergeCell ref="P10:Q1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21" sqref="E21"/>
    </sheetView>
  </sheetViews>
  <sheetFormatPr defaultColWidth="11.00390625" defaultRowHeight="15.75"/>
  <cols>
    <col min="1" max="1" width="14.50390625" style="120" customWidth="1"/>
    <col min="2" max="16384" width="11.00390625" style="120" customWidth="1"/>
  </cols>
  <sheetData>
    <row r="1" ht="15.75">
      <c r="A1" s="167" t="s">
        <v>58</v>
      </c>
    </row>
    <row r="2" ht="15.75">
      <c r="A2" s="167" t="s">
        <v>59</v>
      </c>
    </row>
    <row r="3" ht="15.75"/>
    <row r="4" ht="15.75">
      <c r="A4" s="120" t="s">
        <v>60</v>
      </c>
    </row>
    <row r="5" ht="15.75"/>
    <row r="6" ht="15.75"/>
    <row r="7" ht="15.75">
      <c r="A7" s="120" t="s">
        <v>61</v>
      </c>
    </row>
    <row r="8" ht="15.75"/>
    <row r="9" spans="1:11" ht="15.75">
      <c r="A9" s="120" t="s">
        <v>62</v>
      </c>
      <c r="H9" s="120" t="s">
        <v>63</v>
      </c>
      <c r="K9" s="120" t="s">
        <v>64</v>
      </c>
    </row>
    <row r="10" ht="15.75">
      <c r="A10" s="120" t="s">
        <v>65</v>
      </c>
    </row>
    <row r="11" ht="15.75"/>
    <row r="12" ht="15.75">
      <c r="A12" s="120" t="s">
        <v>66</v>
      </c>
    </row>
    <row r="13" ht="15.75"/>
    <row r="14" spans="1:13" ht="31.5">
      <c r="A14" s="168"/>
      <c r="B14" s="180" t="s">
        <v>8</v>
      </c>
      <c r="C14" s="180" t="s">
        <v>9</v>
      </c>
      <c r="D14" s="180" t="s">
        <v>10</v>
      </c>
      <c r="E14" s="180" t="s">
        <v>11</v>
      </c>
      <c r="F14" s="180" t="s">
        <v>12</v>
      </c>
      <c r="G14" s="180" t="s">
        <v>13</v>
      </c>
      <c r="H14" s="180" t="s">
        <v>14</v>
      </c>
      <c r="I14" s="180" t="s">
        <v>15</v>
      </c>
      <c r="J14" s="180" t="s">
        <v>16</v>
      </c>
      <c r="K14" s="180" t="s">
        <v>17</v>
      </c>
      <c r="L14" s="180" t="s">
        <v>18</v>
      </c>
      <c r="M14" s="180" t="s">
        <v>19</v>
      </c>
    </row>
    <row r="15" spans="1:13" ht="31.5">
      <c r="A15" s="179" t="s">
        <v>67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</row>
    <row r="16" spans="1:13" ht="15.75">
      <c r="A16" s="179" t="s">
        <v>68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13" ht="15.75">
      <c r="A17" s="184" t="s">
        <v>77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</row>
    <row r="18" spans="1:13" ht="31.5">
      <c r="A18" s="179" t="s">
        <v>79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19" spans="1:13" ht="63">
      <c r="A19" s="179" t="s">
        <v>69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</row>
    <row r="20" spans="1:13" ht="47.25">
      <c r="A20" s="179" t="s">
        <v>70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</row>
    <row r="21" spans="1:13" ht="63">
      <c r="A21" s="184" t="s">
        <v>71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</row>
    <row r="22" spans="1:13" ht="31.5">
      <c r="A22" s="179" t="s">
        <v>72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</row>
    <row r="23" spans="1:13" ht="15">
      <c r="A23" s="179" t="s">
        <v>23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</row>
    <row r="24" spans="1:13" ht="46.5">
      <c r="A24" s="179" t="s">
        <v>73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  <row r="25" spans="1:13" ht="30.75">
      <c r="A25" s="179" t="s">
        <v>74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</row>
    <row r="29" spans="1:5" ht="15">
      <c r="A29" s="120" t="s">
        <v>75</v>
      </c>
      <c r="C29" s="170"/>
      <c r="D29" s="171"/>
      <c r="E29" s="172"/>
    </row>
    <row r="30" spans="3:5" ht="15">
      <c r="C30" s="173"/>
      <c r="D30" s="174"/>
      <c r="E30" s="17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N2" sqref="N2"/>
    </sheetView>
  </sheetViews>
  <sheetFormatPr defaultColWidth="11.00390625" defaultRowHeight="15.75"/>
  <cols>
    <col min="1" max="1" width="22.125" style="0" customWidth="1"/>
    <col min="2" max="13" width="4.625" style="0" customWidth="1"/>
  </cols>
  <sheetData>
    <row r="1" spans="1:14" ht="15.75" thickBot="1">
      <c r="A1" s="95" t="s">
        <v>21</v>
      </c>
      <c r="B1" s="81">
        <v>1</v>
      </c>
      <c r="C1" s="80">
        <v>2</v>
      </c>
      <c r="D1" s="80">
        <v>3</v>
      </c>
      <c r="E1" s="80">
        <v>4</v>
      </c>
      <c r="F1" s="80">
        <v>5</v>
      </c>
      <c r="G1" s="80">
        <v>6</v>
      </c>
      <c r="H1" s="80">
        <v>7</v>
      </c>
      <c r="I1" s="80">
        <v>8</v>
      </c>
      <c r="J1" s="80">
        <v>9</v>
      </c>
      <c r="K1" s="80">
        <v>10</v>
      </c>
      <c r="L1" s="80">
        <v>11</v>
      </c>
      <c r="M1" s="82">
        <v>12</v>
      </c>
      <c r="N1" s="95" t="s">
        <v>49</v>
      </c>
    </row>
    <row r="2" ht="1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N2" sqref="N2"/>
    </sheetView>
  </sheetViews>
  <sheetFormatPr defaultColWidth="11.00390625" defaultRowHeight="15.75"/>
  <cols>
    <col min="1" max="1" width="22.125" style="0" customWidth="1"/>
    <col min="2" max="13" width="4.625" style="0" customWidth="1"/>
  </cols>
  <sheetData>
    <row r="1" spans="1:14" ht="15.75" thickBot="1">
      <c r="A1" s="95" t="s">
        <v>21</v>
      </c>
      <c r="B1" s="81">
        <v>1</v>
      </c>
      <c r="C1" s="80">
        <v>2</v>
      </c>
      <c r="D1" s="80">
        <v>3</v>
      </c>
      <c r="E1" s="80">
        <v>4</v>
      </c>
      <c r="F1" s="80">
        <v>5</v>
      </c>
      <c r="G1" s="80">
        <v>6</v>
      </c>
      <c r="H1" s="80">
        <v>7</v>
      </c>
      <c r="I1" s="80">
        <v>8</v>
      </c>
      <c r="J1" s="80">
        <v>9</v>
      </c>
      <c r="K1" s="80">
        <v>10</v>
      </c>
      <c r="L1" s="80">
        <v>11</v>
      </c>
      <c r="M1" s="82">
        <v>12</v>
      </c>
      <c r="N1" s="95" t="s">
        <v>49</v>
      </c>
    </row>
    <row r="2" ht="1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"/>
  <sheetViews>
    <sheetView tabSelected="1" zoomScalePageLayoutView="0" workbookViewId="0" topLeftCell="A1">
      <selection activeCell="F18" sqref="F18"/>
    </sheetView>
  </sheetViews>
  <sheetFormatPr defaultColWidth="11.00390625" defaultRowHeight="15.75"/>
  <cols>
    <col min="1" max="1" width="22.125" style="0" customWidth="1"/>
    <col min="2" max="13" width="4.625" style="0" customWidth="1"/>
  </cols>
  <sheetData>
    <row r="1" spans="1:23" ht="15.75" thickBot="1">
      <c r="A1" s="95" t="s">
        <v>21</v>
      </c>
      <c r="B1" s="81">
        <v>1</v>
      </c>
      <c r="C1" s="80">
        <v>2</v>
      </c>
      <c r="D1" s="80">
        <v>3</v>
      </c>
      <c r="E1" s="80">
        <v>4</v>
      </c>
      <c r="F1" s="80">
        <v>5</v>
      </c>
      <c r="G1" s="80">
        <v>6</v>
      </c>
      <c r="H1" s="80">
        <v>7</v>
      </c>
      <c r="I1" s="80">
        <v>8</v>
      </c>
      <c r="J1" s="80">
        <v>9</v>
      </c>
      <c r="K1" s="80">
        <v>10</v>
      </c>
      <c r="L1" s="80">
        <v>11</v>
      </c>
      <c r="M1" s="82">
        <v>12</v>
      </c>
      <c r="N1" s="95" t="s">
        <v>49</v>
      </c>
      <c r="P1" s="176"/>
      <c r="Q1" s="177"/>
      <c r="R1" s="176"/>
      <c r="S1" s="176"/>
      <c r="T1" s="176"/>
      <c r="U1" s="176"/>
      <c r="V1" s="176"/>
      <c r="W1" s="176"/>
    </row>
    <row r="2" spans="14:23" ht="15">
      <c r="N2">
        <f>SUM(B2:M2)</f>
        <v>0</v>
      </c>
      <c r="P2" s="177"/>
      <c r="Q2" s="177"/>
      <c r="R2" s="176"/>
      <c r="S2" s="176"/>
      <c r="T2" s="176"/>
      <c r="U2" s="176"/>
      <c r="V2" s="176"/>
      <c r="W2" s="1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cp:lastPrinted>2017-01-03T10:07:45Z</cp:lastPrinted>
  <dcterms:created xsi:type="dcterms:W3CDTF">2017-01-03T10:03:13Z</dcterms:created>
  <dcterms:modified xsi:type="dcterms:W3CDTF">2024-01-05T08:53:47Z</dcterms:modified>
  <cp:category/>
  <cp:version/>
  <cp:contentType/>
  <cp:contentStatus/>
</cp:coreProperties>
</file>